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D8D0D94C-5998-4169-A024-5ED08F4568F8}" xr6:coauthVersionLast="47" xr6:coauthVersionMax="47" xr10:uidLastSave="{00000000-0000-0000-0000-000000000000}"/>
  <bookViews>
    <workbookView xWindow="-120" yWindow="-120" windowWidth="29040" windowHeight="15840" tabRatio="623" xr2:uid="{00000000-000D-0000-FFFF-FFFF00000000}"/>
  </bookViews>
  <sheets>
    <sheet name="ТИТУЛЬНЫЙ" sheetId="14" r:id="rId1"/>
    <sheet name="Лист1" sheetId="1" r:id="rId2"/>
    <sheet name="Лист2" sheetId="2" r:id="rId3"/>
    <sheet name="Лист3" sheetId="3" r:id="rId4"/>
    <sheet name="Лист4" sheetId="4" r:id="rId5"/>
    <sheet name="Лист5" sheetId="5" r:id="rId6"/>
    <sheet name="Лист6" sheetId="6" r:id="rId7"/>
    <sheet name="Лист7" sheetId="7" r:id="rId8"/>
    <sheet name="Лист8" sheetId="8" r:id="rId9"/>
    <sheet name="Лист9" sheetId="9" r:id="rId10"/>
    <sheet name="Лист10" sheetId="10" r:id="rId11"/>
    <sheet name="6-10" sheetId="11" r:id="rId12"/>
    <sheet name="11-13" sheetId="12" r:id="rId13"/>
    <sheet name="14-17" sheetId="13" r:id="rId14"/>
  </sheets>
  <externalReferences>
    <externalReference r:id="rId15"/>
    <externalReference r:id="rId16"/>
    <externalReference r:id="rId17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2" l="1"/>
  <c r="C35" i="12" s="1"/>
  <c r="E35" i="12" s="1"/>
  <c r="O34" i="12"/>
  <c r="N34" i="12"/>
  <c r="M34" i="12"/>
  <c r="L34" i="12"/>
  <c r="K34" i="12"/>
  <c r="J34" i="12"/>
  <c r="I34" i="12"/>
  <c r="H34" i="12"/>
  <c r="G34" i="12"/>
  <c r="B34" i="12" s="1"/>
  <c r="C34" i="12" s="1"/>
  <c r="E34" i="12" s="1"/>
  <c r="F34" i="12"/>
  <c r="O33" i="12"/>
  <c r="N33" i="12"/>
  <c r="M33" i="12"/>
  <c r="L33" i="12"/>
  <c r="K33" i="12"/>
  <c r="J33" i="12"/>
  <c r="I33" i="12"/>
  <c r="H33" i="12"/>
  <c r="G33" i="12"/>
  <c r="F33" i="12"/>
  <c r="B33" i="12" s="1"/>
  <c r="C33" i="12" s="1"/>
  <c r="E33" i="12" s="1"/>
  <c r="O32" i="12"/>
  <c r="N32" i="12"/>
  <c r="M32" i="12"/>
  <c r="L32" i="12"/>
  <c r="K32" i="12"/>
  <c r="J32" i="12"/>
  <c r="I32" i="12"/>
  <c r="H32" i="12"/>
  <c r="G32" i="12"/>
  <c r="F32" i="12"/>
  <c r="B32" i="12" s="1"/>
  <c r="C32" i="12" s="1"/>
  <c r="E32" i="12" s="1"/>
  <c r="O31" i="12"/>
  <c r="N31" i="12"/>
  <c r="M31" i="12"/>
  <c r="L31" i="12"/>
  <c r="K31" i="12"/>
  <c r="J31" i="12"/>
  <c r="I31" i="12"/>
  <c r="H31" i="12"/>
  <c r="G31" i="12"/>
  <c r="F31" i="12"/>
  <c r="B31" i="12" s="1"/>
  <c r="C31" i="12" s="1"/>
  <c r="E31" i="12" s="1"/>
  <c r="O30" i="12"/>
  <c r="N30" i="12"/>
  <c r="M30" i="12"/>
  <c r="L30" i="12"/>
  <c r="K30" i="12"/>
  <c r="J30" i="12"/>
  <c r="I30" i="12"/>
  <c r="H30" i="12"/>
  <c r="G30" i="12"/>
  <c r="B30" i="12" s="1"/>
  <c r="C30" i="12" s="1"/>
  <c r="E30" i="12" s="1"/>
  <c r="F30" i="12"/>
  <c r="O29" i="12"/>
  <c r="N29" i="12"/>
  <c r="M29" i="12"/>
  <c r="L29" i="12"/>
  <c r="K29" i="12"/>
  <c r="J29" i="12"/>
  <c r="I29" i="12"/>
  <c r="H29" i="12"/>
  <c r="G29" i="12"/>
  <c r="F29" i="12"/>
  <c r="B29" i="12" s="1"/>
  <c r="C29" i="12" s="1"/>
  <c r="E29" i="12" s="1"/>
  <c r="O28" i="12"/>
  <c r="N28" i="12"/>
  <c r="M28" i="12"/>
  <c r="L28" i="12"/>
  <c r="K28" i="12"/>
  <c r="J28" i="12"/>
  <c r="I28" i="12"/>
  <c r="H28" i="12"/>
  <c r="G28" i="12"/>
  <c r="F28" i="12"/>
  <c r="B28" i="12"/>
  <c r="C28" i="12" s="1"/>
  <c r="E28" i="12" s="1"/>
  <c r="O27" i="12"/>
  <c r="N27" i="12"/>
  <c r="M27" i="12"/>
  <c r="L27" i="12"/>
  <c r="K27" i="12"/>
  <c r="J27" i="12"/>
  <c r="I27" i="12"/>
  <c r="H27" i="12"/>
  <c r="G27" i="12"/>
  <c r="F27" i="12"/>
  <c r="B27" i="12" s="1"/>
  <c r="C27" i="12" s="1"/>
  <c r="E27" i="12" s="1"/>
  <c r="I26" i="12"/>
  <c r="B26" i="12" s="1"/>
  <c r="C26" i="12" s="1"/>
  <c r="E26" i="12" s="1"/>
  <c r="O25" i="12"/>
  <c r="N25" i="12"/>
  <c r="M25" i="12"/>
  <c r="B25" i="12" s="1"/>
  <c r="C25" i="12" s="1"/>
  <c r="E25" i="12" s="1"/>
  <c r="L25" i="12"/>
  <c r="K25" i="12"/>
  <c r="J25" i="12"/>
  <c r="I25" i="12"/>
  <c r="H25" i="12"/>
  <c r="G25" i="12"/>
  <c r="F25" i="12"/>
  <c r="O24" i="12"/>
  <c r="N24" i="12"/>
  <c r="M24" i="12"/>
  <c r="L24" i="12"/>
  <c r="K24" i="12"/>
  <c r="J24" i="12"/>
  <c r="I24" i="12"/>
  <c r="H24" i="12"/>
  <c r="G24" i="12"/>
  <c r="F24" i="12"/>
  <c r="B24" i="12" s="1"/>
  <c r="C24" i="12" s="1"/>
  <c r="E24" i="12" s="1"/>
  <c r="O23" i="12"/>
  <c r="N23" i="12"/>
  <c r="M23" i="12"/>
  <c r="L23" i="12"/>
  <c r="K23" i="12"/>
  <c r="J23" i="12"/>
  <c r="I23" i="12"/>
  <c r="H23" i="12"/>
  <c r="G23" i="12"/>
  <c r="B23" i="12" s="1"/>
  <c r="C23" i="12" s="1"/>
  <c r="E23" i="12" s="1"/>
  <c r="F23" i="12"/>
  <c r="O22" i="12"/>
  <c r="N22" i="12"/>
  <c r="M22" i="12"/>
  <c r="L22" i="12"/>
  <c r="K22" i="12"/>
  <c r="J22" i="12"/>
  <c r="I22" i="12"/>
  <c r="H22" i="12"/>
  <c r="G22" i="12"/>
  <c r="F22" i="12"/>
  <c r="B22" i="12" s="1"/>
  <c r="C22" i="12" s="1"/>
  <c r="E22" i="12" s="1"/>
  <c r="O21" i="12"/>
  <c r="N21" i="12"/>
  <c r="M21" i="12"/>
  <c r="L21" i="12"/>
  <c r="K21" i="12"/>
  <c r="J21" i="12"/>
  <c r="I21" i="12"/>
  <c r="H21" i="12"/>
  <c r="G21" i="12"/>
  <c r="F21" i="12"/>
  <c r="B21" i="12"/>
  <c r="C21" i="12" s="1"/>
  <c r="E21" i="12" s="1"/>
  <c r="O20" i="12"/>
  <c r="N20" i="12"/>
  <c r="M20" i="12"/>
  <c r="L20" i="12"/>
  <c r="K20" i="12"/>
  <c r="J20" i="12"/>
  <c r="I20" i="12"/>
  <c r="H20" i="12"/>
  <c r="G20" i="12"/>
  <c r="F20" i="12"/>
  <c r="B20" i="12" s="1"/>
  <c r="C20" i="12" s="1"/>
  <c r="E20" i="12" s="1"/>
  <c r="O19" i="12"/>
  <c r="N19" i="12"/>
  <c r="M19" i="12"/>
  <c r="L19" i="12"/>
  <c r="K19" i="12"/>
  <c r="J19" i="12"/>
  <c r="I19" i="12"/>
  <c r="H19" i="12"/>
  <c r="G19" i="12"/>
  <c r="B19" i="12" s="1"/>
  <c r="C19" i="12" s="1"/>
  <c r="E19" i="12" s="1"/>
  <c r="F19" i="12"/>
  <c r="O18" i="12"/>
  <c r="N18" i="12"/>
  <c r="M18" i="12"/>
  <c r="L18" i="12"/>
  <c r="K18" i="12"/>
  <c r="J18" i="12"/>
  <c r="I18" i="12"/>
  <c r="H18" i="12"/>
  <c r="G18" i="12"/>
  <c r="F18" i="12"/>
  <c r="B18" i="12" s="1"/>
  <c r="C18" i="12" s="1"/>
  <c r="E18" i="12" s="1"/>
  <c r="O17" i="12"/>
  <c r="M17" i="12"/>
  <c r="L17" i="12"/>
  <c r="K17" i="12"/>
  <c r="J17" i="12"/>
  <c r="I17" i="12"/>
  <c r="H17" i="12"/>
  <c r="G17" i="12"/>
  <c r="F17" i="12"/>
  <c r="B17" i="12" s="1"/>
  <c r="C17" i="12" s="1"/>
  <c r="O16" i="12"/>
  <c r="N16" i="12"/>
  <c r="M16" i="12"/>
  <c r="L16" i="12"/>
  <c r="K16" i="12"/>
  <c r="J16" i="12"/>
  <c r="I16" i="12"/>
  <c r="H16" i="12"/>
  <c r="G16" i="12"/>
  <c r="B16" i="12" s="1"/>
  <c r="C16" i="12" s="1"/>
  <c r="E16" i="12" s="1"/>
  <c r="F16" i="12"/>
  <c r="O15" i="12"/>
  <c r="N15" i="12"/>
  <c r="M15" i="12"/>
  <c r="L15" i="12"/>
  <c r="K15" i="12"/>
  <c r="J15" i="12"/>
  <c r="I15" i="12"/>
  <c r="H15" i="12"/>
  <c r="G15" i="12"/>
  <c r="F15" i="12"/>
  <c r="B15" i="12" s="1"/>
  <c r="C15" i="12" s="1"/>
  <c r="E15" i="12" s="1"/>
  <c r="O14" i="12"/>
  <c r="N14" i="12"/>
  <c r="M14" i="12"/>
  <c r="L14" i="12"/>
  <c r="K14" i="12"/>
  <c r="J14" i="12"/>
  <c r="I14" i="12"/>
  <c r="H14" i="12"/>
  <c r="G14" i="12"/>
  <c r="F14" i="12"/>
  <c r="B14" i="12"/>
  <c r="C14" i="12" s="1"/>
  <c r="E14" i="12" s="1"/>
  <c r="O13" i="12"/>
  <c r="N13" i="12"/>
  <c r="M13" i="12"/>
  <c r="L13" i="12"/>
  <c r="K13" i="12"/>
  <c r="J13" i="12"/>
  <c r="I13" i="12"/>
  <c r="H13" i="12"/>
  <c r="G13" i="12"/>
  <c r="F13" i="12"/>
  <c r="B13" i="12" s="1"/>
  <c r="C13" i="12" s="1"/>
  <c r="E13" i="12" s="1"/>
  <c r="O12" i="12"/>
  <c r="N12" i="12"/>
  <c r="M12" i="12"/>
  <c r="L12" i="12"/>
  <c r="K12" i="12"/>
  <c r="J12" i="12"/>
  <c r="I12" i="12"/>
  <c r="H12" i="12"/>
  <c r="G12" i="12"/>
  <c r="B12" i="12" s="1"/>
  <c r="C12" i="12" s="1"/>
  <c r="E12" i="12" s="1"/>
  <c r="F12" i="12"/>
  <c r="O11" i="12"/>
  <c r="N11" i="12"/>
  <c r="M11" i="12"/>
  <c r="L11" i="12"/>
  <c r="K11" i="12"/>
  <c r="J11" i="12"/>
  <c r="I11" i="12"/>
  <c r="H11" i="12"/>
  <c r="G11" i="12"/>
  <c r="F11" i="12"/>
  <c r="B11" i="12" s="1"/>
  <c r="C11" i="12" s="1"/>
  <c r="E11" i="12" s="1"/>
  <c r="O10" i="12"/>
  <c r="N10" i="12"/>
  <c r="M10" i="12"/>
  <c r="L10" i="12"/>
  <c r="K10" i="12"/>
  <c r="J10" i="12"/>
  <c r="I10" i="12"/>
  <c r="H10" i="12"/>
  <c r="G10" i="12"/>
  <c r="F10" i="12"/>
  <c r="B10" i="12"/>
  <c r="C10" i="12" s="1"/>
  <c r="E10" i="12" s="1"/>
  <c r="O9" i="12"/>
  <c r="N9" i="12"/>
  <c r="M9" i="12"/>
  <c r="L9" i="12"/>
  <c r="K9" i="12"/>
  <c r="J9" i="12"/>
  <c r="I9" i="12"/>
  <c r="H9" i="12"/>
  <c r="G9" i="12"/>
  <c r="F9" i="12"/>
  <c r="B9" i="12" s="1"/>
  <c r="C9" i="12" s="1"/>
  <c r="E9" i="12" s="1"/>
  <c r="O8" i="12"/>
  <c r="N8" i="12"/>
  <c r="M8" i="12"/>
  <c r="L8" i="12"/>
  <c r="K8" i="12"/>
  <c r="J8" i="12"/>
  <c r="I8" i="12"/>
  <c r="H8" i="12"/>
  <c r="G8" i="12"/>
  <c r="B8" i="12" s="1"/>
  <c r="C8" i="12" s="1"/>
  <c r="E8" i="12" s="1"/>
  <c r="F8" i="12"/>
  <c r="O7" i="12"/>
  <c r="N7" i="12"/>
  <c r="M7" i="12"/>
  <c r="L7" i="12"/>
  <c r="K7" i="12"/>
  <c r="J7" i="12"/>
  <c r="I7" i="12"/>
  <c r="H7" i="12"/>
  <c r="G7" i="12"/>
  <c r="F7" i="12"/>
  <c r="B7" i="12" s="1"/>
  <c r="C7" i="12" s="1"/>
  <c r="E7" i="12" s="1"/>
  <c r="O6" i="12"/>
  <c r="N6" i="12"/>
  <c r="M6" i="12"/>
  <c r="L6" i="12"/>
  <c r="K6" i="12"/>
  <c r="J6" i="12"/>
  <c r="I6" i="12"/>
  <c r="H6" i="12"/>
  <c r="G6" i="12"/>
  <c r="F6" i="12"/>
  <c r="B6" i="12"/>
  <c r="C6" i="12" s="1"/>
  <c r="E6" i="12" s="1"/>
  <c r="O5" i="12"/>
  <c r="N5" i="12"/>
  <c r="M5" i="12"/>
  <c r="L5" i="12"/>
  <c r="K5" i="12"/>
  <c r="J5" i="12"/>
  <c r="I5" i="12"/>
  <c r="H5" i="12"/>
  <c r="G5" i="12"/>
  <c r="F5" i="12"/>
  <c r="B5" i="12" s="1"/>
  <c r="C5" i="12" s="1"/>
  <c r="E5" i="12" s="1"/>
  <c r="O4" i="12"/>
  <c r="N4" i="12"/>
  <c r="M4" i="12"/>
  <c r="L4" i="12"/>
  <c r="K4" i="12"/>
  <c r="J4" i="12"/>
  <c r="I4" i="12"/>
  <c r="H4" i="12"/>
  <c r="G4" i="12"/>
  <c r="B4" i="12" s="1"/>
  <c r="C4" i="12" s="1"/>
  <c r="E4" i="12" s="1"/>
  <c r="F4" i="12"/>
  <c r="O3" i="12"/>
  <c r="N3" i="12"/>
  <c r="M3" i="12"/>
  <c r="L3" i="12"/>
  <c r="K3" i="12"/>
  <c r="J3" i="12"/>
  <c r="I3" i="12"/>
  <c r="H3" i="12"/>
  <c r="G3" i="12"/>
  <c r="F3" i="12"/>
  <c r="B3" i="12" s="1"/>
  <c r="C3" i="12" s="1"/>
  <c r="E3" i="12" s="1"/>
  <c r="E36" i="12" l="1"/>
  <c r="P27" i="12"/>
  <c r="B34" i="11"/>
  <c r="C34" i="11" s="1"/>
  <c r="E34" i="11" s="1"/>
  <c r="O33" i="11"/>
  <c r="N33" i="11"/>
  <c r="M33" i="11"/>
  <c r="L33" i="11"/>
  <c r="K33" i="11"/>
  <c r="J33" i="11"/>
  <c r="I33" i="11"/>
  <c r="H33" i="11"/>
  <c r="G33" i="11"/>
  <c r="B33" i="11" s="1"/>
  <c r="C33" i="11" s="1"/>
  <c r="E33" i="11" s="1"/>
  <c r="F33" i="11"/>
  <c r="O32" i="11"/>
  <c r="N32" i="11"/>
  <c r="M32" i="11"/>
  <c r="L32" i="11"/>
  <c r="K32" i="11"/>
  <c r="J32" i="11"/>
  <c r="I32" i="11"/>
  <c r="H32" i="11"/>
  <c r="G32" i="11"/>
  <c r="F32" i="11"/>
  <c r="B32" i="11" s="1"/>
  <c r="C32" i="11" s="1"/>
  <c r="E32" i="11" s="1"/>
  <c r="O31" i="11"/>
  <c r="N31" i="11"/>
  <c r="M31" i="11"/>
  <c r="L31" i="11"/>
  <c r="K31" i="11"/>
  <c r="J31" i="11"/>
  <c r="I31" i="11"/>
  <c r="H31" i="11"/>
  <c r="G31" i="11"/>
  <c r="F31" i="11"/>
  <c r="B31" i="11"/>
  <c r="C31" i="11" s="1"/>
  <c r="O30" i="11"/>
  <c r="N30" i="11"/>
  <c r="M30" i="11"/>
  <c r="L30" i="11"/>
  <c r="K30" i="11"/>
  <c r="J30" i="11"/>
  <c r="I30" i="11"/>
  <c r="H30" i="11"/>
  <c r="B30" i="11" s="1"/>
  <c r="C30" i="11" s="1"/>
  <c r="G30" i="11"/>
  <c r="F30" i="11"/>
  <c r="N29" i="11"/>
  <c r="L29" i="11"/>
  <c r="J29" i="11"/>
  <c r="G29" i="11"/>
  <c r="B29" i="11"/>
  <c r="C29" i="11" s="1"/>
  <c r="O28" i="11"/>
  <c r="N28" i="11"/>
  <c r="M28" i="11"/>
  <c r="L28" i="11"/>
  <c r="K28" i="11"/>
  <c r="J28" i="11"/>
  <c r="I28" i="11"/>
  <c r="H28" i="11"/>
  <c r="B28" i="11" s="1"/>
  <c r="C28" i="11" s="1"/>
  <c r="G28" i="11"/>
  <c r="F28" i="11"/>
  <c r="O27" i="11"/>
  <c r="N27" i="11"/>
  <c r="M27" i="11"/>
  <c r="L27" i="11"/>
  <c r="K27" i="11"/>
  <c r="J27" i="11"/>
  <c r="I27" i="11"/>
  <c r="H27" i="11"/>
  <c r="G27" i="11"/>
  <c r="B27" i="11" s="1"/>
  <c r="C27" i="11" s="1"/>
  <c r="E27" i="11" s="1"/>
  <c r="F27" i="11"/>
  <c r="O26" i="11"/>
  <c r="N26" i="11"/>
  <c r="M26" i="11"/>
  <c r="L26" i="11"/>
  <c r="K26" i="11"/>
  <c r="J26" i="11"/>
  <c r="I26" i="11"/>
  <c r="H26" i="11"/>
  <c r="G26" i="11"/>
  <c r="F26" i="11"/>
  <c r="B26" i="11" s="1"/>
  <c r="C26" i="11" s="1"/>
  <c r="E26" i="11" s="1"/>
  <c r="O25" i="11"/>
  <c r="N25" i="11"/>
  <c r="M25" i="11"/>
  <c r="L25" i="11"/>
  <c r="K25" i="11"/>
  <c r="J25" i="11"/>
  <c r="I25" i="11"/>
  <c r="H25" i="11"/>
  <c r="G25" i="11"/>
  <c r="F25" i="11"/>
  <c r="B25" i="11"/>
  <c r="C25" i="11" s="1"/>
  <c r="E25" i="11" s="1"/>
  <c r="O24" i="11"/>
  <c r="N24" i="11"/>
  <c r="M24" i="11"/>
  <c r="L24" i="11"/>
  <c r="K24" i="11"/>
  <c r="J24" i="11"/>
  <c r="I24" i="11"/>
  <c r="H24" i="11"/>
  <c r="B24" i="11" s="1"/>
  <c r="C24" i="11" s="1"/>
  <c r="E24" i="11" s="1"/>
  <c r="G24" i="11"/>
  <c r="F24" i="11"/>
  <c r="O23" i="11"/>
  <c r="N23" i="11"/>
  <c r="M23" i="11"/>
  <c r="L23" i="11"/>
  <c r="K23" i="11"/>
  <c r="J23" i="11"/>
  <c r="I23" i="11"/>
  <c r="H23" i="11"/>
  <c r="G23" i="11"/>
  <c r="B23" i="11" s="1"/>
  <c r="C23" i="11" s="1"/>
  <c r="E23" i="11" s="1"/>
  <c r="F23" i="11"/>
  <c r="O22" i="11"/>
  <c r="N22" i="11"/>
  <c r="M22" i="11"/>
  <c r="L22" i="11"/>
  <c r="K22" i="11"/>
  <c r="J22" i="11"/>
  <c r="I22" i="11"/>
  <c r="H22" i="11"/>
  <c r="G22" i="11"/>
  <c r="F22" i="11"/>
  <c r="B22" i="11" s="1"/>
  <c r="C22" i="11" s="1"/>
  <c r="E22" i="11" s="1"/>
  <c r="O21" i="11"/>
  <c r="N21" i="11"/>
  <c r="M21" i="11"/>
  <c r="L21" i="11"/>
  <c r="K21" i="11"/>
  <c r="J21" i="11"/>
  <c r="I21" i="11"/>
  <c r="H21" i="11"/>
  <c r="G21" i="11"/>
  <c r="F21" i="11"/>
  <c r="B21" i="11"/>
  <c r="C21" i="11" s="1"/>
  <c r="E21" i="11" s="1"/>
  <c r="O20" i="11"/>
  <c r="N20" i="11"/>
  <c r="M20" i="11"/>
  <c r="L20" i="11"/>
  <c r="K20" i="11"/>
  <c r="J20" i="11"/>
  <c r="I20" i="11"/>
  <c r="H20" i="11"/>
  <c r="B20" i="11" s="1"/>
  <c r="C20" i="11" s="1"/>
  <c r="E20" i="11" s="1"/>
  <c r="G20" i="11"/>
  <c r="F20" i="11"/>
  <c r="O19" i="11"/>
  <c r="N19" i="11"/>
  <c r="M19" i="11"/>
  <c r="L19" i="11"/>
  <c r="K19" i="11"/>
  <c r="J19" i="11"/>
  <c r="I19" i="11"/>
  <c r="H19" i="11"/>
  <c r="G19" i="11"/>
  <c r="B19" i="11" s="1"/>
  <c r="C19" i="11" s="1"/>
  <c r="E19" i="11" s="1"/>
  <c r="F19" i="11"/>
  <c r="O18" i="11"/>
  <c r="N18" i="11"/>
  <c r="M18" i="11"/>
  <c r="L18" i="11"/>
  <c r="K18" i="11"/>
  <c r="J18" i="11"/>
  <c r="I18" i="11"/>
  <c r="H18" i="11"/>
  <c r="G18" i="11"/>
  <c r="F18" i="11"/>
  <c r="B18" i="11" s="1"/>
  <c r="C18" i="11" s="1"/>
  <c r="E18" i="11" s="1"/>
  <c r="O17" i="11"/>
  <c r="M17" i="11"/>
  <c r="L17" i="11"/>
  <c r="K17" i="11"/>
  <c r="J17" i="11"/>
  <c r="I17" i="11"/>
  <c r="H17" i="11"/>
  <c r="B17" i="11" s="1"/>
  <c r="C17" i="11" s="1"/>
  <c r="G17" i="11"/>
  <c r="F17" i="11"/>
  <c r="O16" i="11"/>
  <c r="N16" i="11"/>
  <c r="M16" i="11"/>
  <c r="L16" i="11"/>
  <c r="K16" i="11"/>
  <c r="J16" i="11"/>
  <c r="I16" i="11"/>
  <c r="H16" i="11"/>
  <c r="G16" i="11"/>
  <c r="B16" i="11" s="1"/>
  <c r="C16" i="11" s="1"/>
  <c r="E16" i="11" s="1"/>
  <c r="F16" i="11"/>
  <c r="O15" i="11"/>
  <c r="N15" i="11"/>
  <c r="M15" i="11"/>
  <c r="L15" i="11"/>
  <c r="K15" i="11"/>
  <c r="J15" i="11"/>
  <c r="I15" i="11"/>
  <c r="H15" i="11"/>
  <c r="G15" i="11"/>
  <c r="F15" i="11"/>
  <c r="B15" i="11" s="1"/>
  <c r="C15" i="11" s="1"/>
  <c r="E15" i="11" s="1"/>
  <c r="O14" i="11"/>
  <c r="N14" i="11"/>
  <c r="M14" i="11"/>
  <c r="L14" i="11"/>
  <c r="K14" i="11"/>
  <c r="J14" i="11"/>
  <c r="I14" i="11"/>
  <c r="H14" i="11"/>
  <c r="G14" i="11"/>
  <c r="F14" i="11"/>
  <c r="B14" i="11"/>
  <c r="C14" i="11" s="1"/>
  <c r="E14" i="11" s="1"/>
  <c r="O13" i="11"/>
  <c r="N13" i="11"/>
  <c r="M13" i="11"/>
  <c r="L13" i="11"/>
  <c r="K13" i="11"/>
  <c r="J13" i="11"/>
  <c r="I13" i="11"/>
  <c r="H13" i="11"/>
  <c r="B13" i="11" s="1"/>
  <c r="C13" i="11" s="1"/>
  <c r="E13" i="11" s="1"/>
  <c r="G13" i="11"/>
  <c r="F13" i="11"/>
  <c r="O12" i="11"/>
  <c r="N12" i="11"/>
  <c r="M12" i="11"/>
  <c r="L12" i="11"/>
  <c r="K12" i="11"/>
  <c r="J12" i="11"/>
  <c r="I12" i="11"/>
  <c r="H12" i="11"/>
  <c r="G12" i="11"/>
  <c r="B12" i="11" s="1"/>
  <c r="C12" i="11" s="1"/>
  <c r="E12" i="11" s="1"/>
  <c r="F12" i="11"/>
  <c r="O11" i="11"/>
  <c r="N11" i="11"/>
  <c r="M11" i="11"/>
  <c r="L11" i="11"/>
  <c r="K11" i="11"/>
  <c r="J11" i="11"/>
  <c r="I11" i="11"/>
  <c r="H11" i="11"/>
  <c r="G11" i="11"/>
  <c r="F11" i="11"/>
  <c r="B11" i="11" s="1"/>
  <c r="C11" i="11" s="1"/>
  <c r="E11" i="11" s="1"/>
  <c r="O10" i="11"/>
  <c r="N10" i="11"/>
  <c r="M10" i="11"/>
  <c r="L10" i="11"/>
  <c r="K10" i="11"/>
  <c r="J10" i="11"/>
  <c r="I10" i="11"/>
  <c r="H10" i="11"/>
  <c r="G10" i="11"/>
  <c r="F10" i="11"/>
  <c r="B10" i="11"/>
  <c r="C10" i="11" s="1"/>
  <c r="E10" i="11" s="1"/>
  <c r="O9" i="11"/>
  <c r="N9" i="11"/>
  <c r="M9" i="11"/>
  <c r="L9" i="11"/>
  <c r="K9" i="11"/>
  <c r="J9" i="11"/>
  <c r="I9" i="11"/>
  <c r="H9" i="11"/>
  <c r="B9" i="11" s="1"/>
  <c r="C9" i="11" s="1"/>
  <c r="E9" i="11" s="1"/>
  <c r="G9" i="11"/>
  <c r="F9" i="11"/>
  <c r="O8" i="11"/>
  <c r="N8" i="11"/>
  <c r="M8" i="11"/>
  <c r="L8" i="11"/>
  <c r="K8" i="11"/>
  <c r="J8" i="11"/>
  <c r="I8" i="11"/>
  <c r="H8" i="11"/>
  <c r="G8" i="11"/>
  <c r="B8" i="11" s="1"/>
  <c r="C8" i="11" s="1"/>
  <c r="E8" i="11" s="1"/>
  <c r="F8" i="11"/>
  <c r="O7" i="11"/>
  <c r="N7" i="11"/>
  <c r="M7" i="11"/>
  <c r="L7" i="11"/>
  <c r="K7" i="11"/>
  <c r="J7" i="11"/>
  <c r="I7" i="11"/>
  <c r="H7" i="11"/>
  <c r="G7" i="11"/>
  <c r="F7" i="11"/>
  <c r="B7" i="11" s="1"/>
  <c r="C7" i="11" s="1"/>
  <c r="E7" i="11" s="1"/>
  <c r="O6" i="11"/>
  <c r="N6" i="11"/>
  <c r="M6" i="11"/>
  <c r="L6" i="11"/>
  <c r="K6" i="11"/>
  <c r="J6" i="11"/>
  <c r="I6" i="11"/>
  <c r="H6" i="11"/>
  <c r="G6" i="11"/>
  <c r="F6" i="11"/>
  <c r="B6" i="11"/>
  <c r="C6" i="11" s="1"/>
  <c r="E6" i="11" s="1"/>
  <c r="O5" i="11"/>
  <c r="N5" i="11"/>
  <c r="M5" i="11"/>
  <c r="L5" i="11"/>
  <c r="K5" i="11"/>
  <c r="J5" i="11"/>
  <c r="I5" i="11"/>
  <c r="H5" i="11"/>
  <c r="B5" i="11" s="1"/>
  <c r="C5" i="11" s="1"/>
  <c r="E5" i="11" s="1"/>
  <c r="G5" i="11"/>
  <c r="F5" i="11"/>
  <c r="O4" i="11"/>
  <c r="N4" i="11"/>
  <c r="M4" i="11"/>
  <c r="L4" i="11"/>
  <c r="K4" i="11"/>
  <c r="J4" i="11"/>
  <c r="I4" i="11"/>
  <c r="H4" i="11"/>
  <c r="G4" i="11"/>
  <c r="B4" i="11" s="1"/>
  <c r="C4" i="11" s="1"/>
  <c r="E4" i="11" s="1"/>
  <c r="F4" i="11"/>
  <c r="O3" i="11"/>
  <c r="N3" i="11"/>
  <c r="M3" i="11"/>
  <c r="L3" i="11"/>
  <c r="K3" i="11"/>
  <c r="J3" i="11"/>
  <c r="I3" i="11"/>
  <c r="H3" i="11"/>
  <c r="G3" i="11"/>
  <c r="F3" i="11"/>
  <c r="B3" i="11" s="1"/>
  <c r="C3" i="11" s="1"/>
  <c r="E3" i="11" s="1"/>
  <c r="E35" i="11" l="1"/>
  <c r="P26" i="11"/>
  <c r="B35" i="13" l="1"/>
  <c r="C35" i="13" s="1"/>
  <c r="E35" i="13" s="1"/>
  <c r="O34" i="13"/>
  <c r="N34" i="13"/>
  <c r="M34" i="13"/>
  <c r="L34" i="13"/>
  <c r="I34" i="13"/>
  <c r="G34" i="13"/>
  <c r="O33" i="13"/>
  <c r="N33" i="13"/>
  <c r="M33" i="13"/>
  <c r="L33" i="13"/>
  <c r="K33" i="13"/>
  <c r="I33" i="13"/>
  <c r="H33" i="13"/>
  <c r="G33" i="13"/>
  <c r="F33" i="13"/>
  <c r="O32" i="13"/>
  <c r="N32" i="13"/>
  <c r="M32" i="13"/>
  <c r="L32" i="13"/>
  <c r="K32" i="13"/>
  <c r="I32" i="13"/>
  <c r="H32" i="13"/>
  <c r="G32" i="13"/>
  <c r="F32" i="13"/>
  <c r="O31" i="13"/>
  <c r="N31" i="13"/>
  <c r="M31" i="13"/>
  <c r="L31" i="13"/>
  <c r="K31" i="13"/>
  <c r="I31" i="13"/>
  <c r="H31" i="13"/>
  <c r="G31" i="13"/>
  <c r="F31" i="13"/>
  <c r="O30" i="13"/>
  <c r="N30" i="13"/>
  <c r="M30" i="13"/>
  <c r="K30" i="13"/>
  <c r="I30" i="13"/>
  <c r="H30" i="13"/>
  <c r="F30" i="13"/>
  <c r="B30" i="13" s="1"/>
  <c r="C30" i="13" s="1"/>
  <c r="E30" i="13" s="1"/>
  <c r="O29" i="13"/>
  <c r="N29" i="13"/>
  <c r="M29" i="13"/>
  <c r="L29" i="13"/>
  <c r="K29" i="13"/>
  <c r="I29" i="13"/>
  <c r="H29" i="13"/>
  <c r="G29" i="13"/>
  <c r="F29" i="13"/>
  <c r="O28" i="13"/>
  <c r="N28" i="13"/>
  <c r="M28" i="13"/>
  <c r="L28" i="13"/>
  <c r="K28" i="13"/>
  <c r="I28" i="13"/>
  <c r="H28" i="13"/>
  <c r="G28" i="13"/>
  <c r="F28" i="13"/>
  <c r="O27" i="13"/>
  <c r="N27" i="13"/>
  <c r="M27" i="13"/>
  <c r="L27" i="13"/>
  <c r="K27" i="13"/>
  <c r="I27" i="13"/>
  <c r="H27" i="13"/>
  <c r="G27" i="13"/>
  <c r="F27" i="13"/>
  <c r="O26" i="13"/>
  <c r="N26" i="13"/>
  <c r="M26" i="13"/>
  <c r="L26" i="13"/>
  <c r="K26" i="13"/>
  <c r="J26" i="13"/>
  <c r="I26" i="13"/>
  <c r="H26" i="13"/>
  <c r="G26" i="13"/>
  <c r="F26" i="13"/>
  <c r="B26" i="13"/>
  <c r="C26" i="13" s="1"/>
  <c r="E26" i="13" s="1"/>
  <c r="O25" i="13"/>
  <c r="N25" i="13"/>
  <c r="M25" i="13"/>
  <c r="L25" i="13"/>
  <c r="K25" i="13"/>
  <c r="I25" i="13"/>
  <c r="H25" i="13"/>
  <c r="G25" i="13"/>
  <c r="F25" i="13"/>
  <c r="O24" i="13"/>
  <c r="N24" i="13"/>
  <c r="M24" i="13"/>
  <c r="L24" i="13"/>
  <c r="K24" i="13"/>
  <c r="I24" i="13"/>
  <c r="H24" i="13"/>
  <c r="G24" i="13"/>
  <c r="F24" i="13"/>
  <c r="O23" i="13"/>
  <c r="N23" i="13"/>
  <c r="M23" i="13"/>
  <c r="L23" i="13"/>
  <c r="K23" i="13"/>
  <c r="I23" i="13"/>
  <c r="H23" i="13"/>
  <c r="G23" i="13"/>
  <c r="F23" i="13"/>
  <c r="O22" i="13"/>
  <c r="N22" i="13"/>
  <c r="M22" i="13"/>
  <c r="L22" i="13"/>
  <c r="K22" i="13"/>
  <c r="I22" i="13"/>
  <c r="H22" i="13"/>
  <c r="G22" i="13"/>
  <c r="F22" i="13"/>
  <c r="O21" i="13"/>
  <c r="N21" i="13"/>
  <c r="M21" i="13"/>
  <c r="L21" i="13"/>
  <c r="K21" i="13"/>
  <c r="I21" i="13"/>
  <c r="H21" i="13"/>
  <c r="G21" i="13"/>
  <c r="F21" i="13"/>
  <c r="O20" i="13"/>
  <c r="N20" i="13"/>
  <c r="M20" i="13"/>
  <c r="L20" i="13"/>
  <c r="K20" i="13"/>
  <c r="I20" i="13"/>
  <c r="H20" i="13"/>
  <c r="G20" i="13"/>
  <c r="F20" i="13"/>
  <c r="O19" i="13"/>
  <c r="N19" i="13"/>
  <c r="M19" i="13"/>
  <c r="L19" i="13"/>
  <c r="K19" i="13"/>
  <c r="I19" i="13"/>
  <c r="H19" i="13"/>
  <c r="G19" i="13"/>
  <c r="F19" i="13"/>
  <c r="O18" i="13"/>
  <c r="N18" i="13"/>
  <c r="M18" i="13"/>
  <c r="L18" i="13"/>
  <c r="K18" i="13"/>
  <c r="I18" i="13"/>
  <c r="H18" i="13"/>
  <c r="G18" i="13"/>
  <c r="F18" i="13"/>
  <c r="O17" i="13"/>
  <c r="M17" i="13"/>
  <c r="L17" i="13"/>
  <c r="K17" i="13"/>
  <c r="I17" i="13"/>
  <c r="H17" i="13"/>
  <c r="G17" i="13"/>
  <c r="F17" i="13"/>
  <c r="O16" i="13"/>
  <c r="N16" i="13"/>
  <c r="M16" i="13"/>
  <c r="L16" i="13"/>
  <c r="K16" i="13"/>
  <c r="I16" i="13"/>
  <c r="H16" i="13"/>
  <c r="G16" i="13"/>
  <c r="F16" i="13"/>
  <c r="O15" i="13"/>
  <c r="N15" i="13"/>
  <c r="M15" i="13"/>
  <c r="L15" i="13"/>
  <c r="K15" i="13"/>
  <c r="I15" i="13"/>
  <c r="H15" i="13"/>
  <c r="G15" i="13"/>
  <c r="F15" i="13"/>
  <c r="O14" i="13"/>
  <c r="N14" i="13"/>
  <c r="M14" i="13"/>
  <c r="L14" i="13"/>
  <c r="K14" i="13"/>
  <c r="I14" i="13"/>
  <c r="H14" i="13"/>
  <c r="G14" i="13"/>
  <c r="F14" i="13"/>
  <c r="O13" i="13"/>
  <c r="N13" i="13"/>
  <c r="M13" i="13"/>
  <c r="L13" i="13"/>
  <c r="K13" i="13"/>
  <c r="I13" i="13"/>
  <c r="H13" i="13"/>
  <c r="G13" i="13"/>
  <c r="F13" i="13"/>
  <c r="O12" i="13"/>
  <c r="N12" i="13"/>
  <c r="M12" i="13"/>
  <c r="L12" i="13"/>
  <c r="K12" i="13"/>
  <c r="I12" i="13"/>
  <c r="H12" i="13"/>
  <c r="G12" i="13"/>
  <c r="F12" i="13"/>
  <c r="O11" i="13"/>
  <c r="N11" i="13"/>
  <c r="M11" i="13"/>
  <c r="L11" i="13"/>
  <c r="K11" i="13"/>
  <c r="I11" i="13"/>
  <c r="H11" i="13"/>
  <c r="G11" i="13"/>
  <c r="F11" i="13"/>
  <c r="O10" i="13"/>
  <c r="N10" i="13"/>
  <c r="M10" i="13"/>
  <c r="L10" i="13"/>
  <c r="K10" i="13"/>
  <c r="I10" i="13"/>
  <c r="H10" i="13"/>
  <c r="G10" i="13"/>
  <c r="F10" i="13"/>
  <c r="O9" i="13"/>
  <c r="N9" i="13"/>
  <c r="M9" i="13"/>
  <c r="L9" i="13"/>
  <c r="K9" i="13"/>
  <c r="I9" i="13"/>
  <c r="H9" i="13"/>
  <c r="G9" i="13"/>
  <c r="F9" i="13"/>
  <c r="O8" i="13"/>
  <c r="N8" i="13"/>
  <c r="M8" i="13"/>
  <c r="L8" i="13"/>
  <c r="K8" i="13"/>
  <c r="I8" i="13"/>
  <c r="H8" i="13"/>
  <c r="G8" i="13"/>
  <c r="F8" i="13"/>
  <c r="O7" i="13"/>
  <c r="N7" i="13"/>
  <c r="M7" i="13"/>
  <c r="L7" i="13"/>
  <c r="K7" i="13"/>
  <c r="I7" i="13"/>
  <c r="H7" i="13"/>
  <c r="G7" i="13"/>
  <c r="F7" i="13"/>
  <c r="O6" i="13"/>
  <c r="N6" i="13"/>
  <c r="M6" i="13"/>
  <c r="L6" i="13"/>
  <c r="K6" i="13"/>
  <c r="I6" i="13"/>
  <c r="H6" i="13"/>
  <c r="G6" i="13"/>
  <c r="F6" i="13"/>
  <c r="O5" i="13"/>
  <c r="N5" i="13"/>
  <c r="M5" i="13"/>
  <c r="L5" i="13"/>
  <c r="K5" i="13"/>
  <c r="I5" i="13"/>
  <c r="H5" i="13"/>
  <c r="G5" i="13"/>
  <c r="F5" i="13"/>
  <c r="O4" i="13"/>
  <c r="N4" i="13"/>
  <c r="M4" i="13"/>
  <c r="L4" i="13"/>
  <c r="K4" i="13"/>
  <c r="I4" i="13"/>
  <c r="H4" i="13"/>
  <c r="G4" i="13"/>
  <c r="F4" i="13"/>
  <c r="O3" i="13"/>
  <c r="N3" i="13"/>
  <c r="M3" i="13"/>
  <c r="L3" i="13"/>
  <c r="K3" i="13"/>
  <c r="I3" i="13"/>
  <c r="H3" i="13"/>
  <c r="G3" i="13"/>
  <c r="F3" i="13"/>
  <c r="J3" i="13" l="1"/>
  <c r="B3" i="13" s="1"/>
  <c r="C3" i="13" s="1"/>
  <c r="E3" i="13" s="1"/>
  <c r="J4" i="13"/>
  <c r="B4" i="13" s="1"/>
  <c r="C4" i="13" s="1"/>
  <c r="E4" i="13" s="1"/>
  <c r="J5" i="13"/>
  <c r="B5" i="13" s="1"/>
  <c r="C5" i="13" s="1"/>
  <c r="E5" i="13" s="1"/>
  <c r="J6" i="13"/>
  <c r="B6" i="13" s="1"/>
  <c r="C6" i="13" s="1"/>
  <c r="E6" i="13" s="1"/>
  <c r="J7" i="13"/>
  <c r="B7" i="13" s="1"/>
  <c r="C7" i="13" s="1"/>
  <c r="E7" i="13" s="1"/>
  <c r="J8" i="13"/>
  <c r="B8" i="13" s="1"/>
  <c r="C8" i="13" s="1"/>
  <c r="E8" i="13" s="1"/>
  <c r="J9" i="13"/>
  <c r="B9" i="13" s="1"/>
  <c r="C9" i="13" s="1"/>
  <c r="E9" i="13" s="1"/>
  <c r="J10" i="13"/>
  <c r="B10" i="13" s="1"/>
  <c r="C10" i="13" s="1"/>
  <c r="E10" i="13" s="1"/>
  <c r="J11" i="13"/>
  <c r="B11" i="13" s="1"/>
  <c r="C11" i="13" s="1"/>
  <c r="E11" i="13" s="1"/>
  <c r="J12" i="13"/>
  <c r="B12" i="13" s="1"/>
  <c r="C12" i="13" s="1"/>
  <c r="E12" i="13" s="1"/>
  <c r="J13" i="13"/>
  <c r="B13" i="13" s="1"/>
  <c r="C13" i="13" s="1"/>
  <c r="E13" i="13" s="1"/>
  <c r="J14" i="13"/>
  <c r="B14" i="13" s="1"/>
  <c r="C14" i="13" s="1"/>
  <c r="E14" i="13" s="1"/>
  <c r="J15" i="13"/>
  <c r="B15" i="13" s="1"/>
  <c r="C15" i="13" s="1"/>
  <c r="E15" i="13" s="1"/>
  <c r="J16" i="13"/>
  <c r="B16" i="13" s="1"/>
  <c r="C16" i="13" s="1"/>
  <c r="E16" i="13" s="1"/>
  <c r="J17" i="13"/>
  <c r="B17" i="13" s="1"/>
  <c r="C17" i="13" s="1"/>
  <c r="J18" i="13"/>
  <c r="B18" i="13" s="1"/>
  <c r="C18" i="13" s="1"/>
  <c r="E18" i="13" s="1"/>
  <c r="J19" i="13"/>
  <c r="B19" i="13" s="1"/>
  <c r="C19" i="13" s="1"/>
  <c r="E19" i="13" s="1"/>
  <c r="J20" i="13"/>
  <c r="B20" i="13" s="1"/>
  <c r="C20" i="13" s="1"/>
  <c r="E20" i="13" s="1"/>
  <c r="J21" i="13"/>
  <c r="B21" i="13" s="1"/>
  <c r="C21" i="13" s="1"/>
  <c r="E21" i="13" s="1"/>
  <c r="J22" i="13"/>
  <c r="B22" i="13" s="1"/>
  <c r="C22" i="13" s="1"/>
  <c r="E22" i="13" s="1"/>
  <c r="J23" i="13"/>
  <c r="B23" i="13" s="1"/>
  <c r="C23" i="13" s="1"/>
  <c r="E23" i="13" s="1"/>
  <c r="J24" i="13"/>
  <c r="B24" i="13" s="1"/>
  <c r="C24" i="13" s="1"/>
  <c r="E24" i="13" s="1"/>
  <c r="J25" i="13"/>
  <c r="B25" i="13" s="1"/>
  <c r="C25" i="13" s="1"/>
  <c r="E25" i="13" s="1"/>
  <c r="J27" i="13"/>
  <c r="B27" i="13" s="1"/>
  <c r="C27" i="13" s="1"/>
  <c r="E27" i="13" s="1"/>
  <c r="J28" i="13"/>
  <c r="B28" i="13" s="1"/>
  <c r="C28" i="13" s="1"/>
  <c r="E28" i="13" s="1"/>
  <c r="J29" i="13"/>
  <c r="B29" i="13" s="1"/>
  <c r="C29" i="13" s="1"/>
  <c r="E29" i="13" s="1"/>
  <c r="J31" i="13"/>
  <c r="B31" i="13" s="1"/>
  <c r="C31" i="13" s="1"/>
  <c r="E31" i="13" s="1"/>
  <c r="J32" i="13"/>
  <c r="B32" i="13" s="1"/>
  <c r="C32" i="13" s="1"/>
  <c r="E32" i="13" s="1"/>
  <c r="J33" i="13"/>
  <c r="B33" i="13" s="1"/>
  <c r="C33" i="13" s="1"/>
  <c r="E33" i="13" s="1"/>
  <c r="J34" i="13"/>
  <c r="B34" i="13" s="1"/>
  <c r="C34" i="13" s="1"/>
  <c r="E34" i="13" s="1"/>
  <c r="E36" i="13" l="1"/>
  <c r="P27" i="13"/>
  <c r="E20" i="6" l="1"/>
  <c r="F20" i="6"/>
  <c r="G20" i="6"/>
  <c r="H20" i="6"/>
  <c r="I20" i="6"/>
  <c r="J20" i="6"/>
  <c r="K20" i="6"/>
  <c r="L20" i="6"/>
  <c r="M20" i="6"/>
  <c r="N20" i="6"/>
  <c r="O20" i="6"/>
  <c r="P20" i="6"/>
  <c r="E24" i="6"/>
  <c r="F24" i="6"/>
  <c r="G24" i="6"/>
  <c r="H24" i="6"/>
  <c r="I24" i="6"/>
  <c r="J24" i="6"/>
  <c r="K24" i="6"/>
  <c r="L24" i="6"/>
  <c r="M24" i="6"/>
  <c r="N24" i="6"/>
  <c r="O24" i="6"/>
  <c r="P24" i="6"/>
  <c r="F24" i="10"/>
  <c r="G24" i="10"/>
  <c r="H24" i="10"/>
  <c r="I24" i="10"/>
  <c r="J24" i="10"/>
  <c r="K24" i="10"/>
  <c r="L24" i="10"/>
  <c r="M24" i="10"/>
  <c r="N24" i="10"/>
  <c r="O24" i="10"/>
  <c r="P24" i="10"/>
  <c r="E24" i="10"/>
  <c r="F25" i="9"/>
  <c r="G25" i="9"/>
  <c r="H25" i="9"/>
  <c r="I25" i="9"/>
  <c r="J25" i="9"/>
  <c r="K25" i="9"/>
  <c r="L25" i="9"/>
  <c r="M25" i="9"/>
  <c r="N25" i="9"/>
  <c r="O25" i="9"/>
  <c r="P25" i="9"/>
  <c r="E25" i="9"/>
  <c r="F25" i="8"/>
  <c r="G25" i="8"/>
  <c r="H25" i="8"/>
  <c r="I25" i="8"/>
  <c r="J25" i="8"/>
  <c r="K25" i="8"/>
  <c r="L25" i="8"/>
  <c r="M25" i="8"/>
  <c r="N25" i="8"/>
  <c r="O25" i="8"/>
  <c r="P25" i="8"/>
  <c r="E25" i="8"/>
  <c r="F25" i="7"/>
  <c r="G25" i="7"/>
  <c r="H25" i="7"/>
  <c r="I25" i="7"/>
  <c r="J25" i="7"/>
  <c r="K25" i="7"/>
  <c r="L25" i="7"/>
  <c r="M25" i="7"/>
  <c r="N25" i="7"/>
  <c r="O25" i="7"/>
  <c r="P25" i="7"/>
  <c r="E25" i="7"/>
  <c r="F24" i="5"/>
  <c r="G24" i="5"/>
  <c r="H24" i="5"/>
  <c r="I24" i="5"/>
  <c r="J24" i="5"/>
  <c r="K24" i="5"/>
  <c r="L24" i="5"/>
  <c r="M24" i="5"/>
  <c r="N24" i="5"/>
  <c r="O24" i="5"/>
  <c r="P24" i="5"/>
  <c r="E24" i="5"/>
  <c r="F25" i="4"/>
  <c r="G25" i="4"/>
  <c r="H25" i="4"/>
  <c r="I25" i="4"/>
  <c r="J25" i="4"/>
  <c r="K25" i="4"/>
  <c r="L25" i="4"/>
  <c r="M25" i="4"/>
  <c r="N25" i="4"/>
  <c r="O25" i="4"/>
  <c r="P25" i="4"/>
  <c r="E25" i="4"/>
  <c r="F25" i="3"/>
  <c r="G25" i="3"/>
  <c r="H25" i="3"/>
  <c r="I25" i="3"/>
  <c r="J25" i="3"/>
  <c r="K25" i="3"/>
  <c r="L25" i="3"/>
  <c r="M25" i="3"/>
  <c r="N25" i="3"/>
  <c r="O25" i="3"/>
  <c r="P25" i="3"/>
  <c r="E25" i="3"/>
  <c r="F18" i="2"/>
  <c r="G18" i="2"/>
  <c r="H18" i="2"/>
  <c r="I18" i="2"/>
  <c r="J18" i="2"/>
  <c r="K18" i="2"/>
  <c r="L18" i="2"/>
  <c r="M18" i="2"/>
  <c r="N18" i="2"/>
  <c r="O18" i="2"/>
  <c r="P18" i="2"/>
  <c r="E18" i="2"/>
  <c r="F23" i="2"/>
  <c r="G23" i="2"/>
  <c r="H23" i="2"/>
  <c r="I23" i="2"/>
  <c r="J23" i="2"/>
  <c r="K23" i="2"/>
  <c r="L23" i="2"/>
  <c r="M23" i="2"/>
  <c r="N23" i="2"/>
  <c r="O23" i="2"/>
  <c r="P23" i="2"/>
  <c r="E23" i="2"/>
  <c r="E20" i="3"/>
  <c r="F24" i="1"/>
  <c r="G24" i="1"/>
  <c r="H24" i="1"/>
  <c r="I24" i="1"/>
  <c r="J24" i="1"/>
  <c r="K24" i="1"/>
  <c r="L24" i="1"/>
  <c r="M24" i="1"/>
  <c r="N24" i="1"/>
  <c r="O24" i="1"/>
  <c r="P24" i="1"/>
  <c r="E24" i="1"/>
  <c r="P20" i="10"/>
  <c r="O20" i="10"/>
  <c r="N20" i="10"/>
  <c r="M20" i="10"/>
  <c r="L20" i="10"/>
  <c r="K20" i="10"/>
  <c r="J20" i="10"/>
  <c r="I20" i="10"/>
  <c r="H20" i="10"/>
  <c r="G20" i="10"/>
  <c r="F20" i="10"/>
  <c r="E20" i="10"/>
  <c r="P10" i="10"/>
  <c r="O10" i="10"/>
  <c r="O25" i="10" s="1"/>
  <c r="N10" i="10"/>
  <c r="N25" i="10" s="1"/>
  <c r="M10" i="10"/>
  <c r="L10" i="10"/>
  <c r="K10" i="10"/>
  <c r="K25" i="10" s="1"/>
  <c r="J10" i="10"/>
  <c r="J25" i="10" s="1"/>
  <c r="I10" i="10"/>
  <c r="H10" i="10"/>
  <c r="G10" i="10"/>
  <c r="G25" i="10" s="1"/>
  <c r="F10" i="10"/>
  <c r="F25" i="10" s="1"/>
  <c r="E10" i="10"/>
  <c r="P20" i="9"/>
  <c r="O20" i="9"/>
  <c r="N20" i="9"/>
  <c r="M20" i="9"/>
  <c r="L20" i="9"/>
  <c r="K20" i="9"/>
  <c r="J20" i="9"/>
  <c r="I20" i="9"/>
  <c r="H20" i="9"/>
  <c r="G20" i="9"/>
  <c r="F20" i="9"/>
  <c r="E20" i="9"/>
  <c r="P10" i="9"/>
  <c r="O10" i="9"/>
  <c r="O26" i="9" s="1"/>
  <c r="N10" i="9"/>
  <c r="N26" i="9" s="1"/>
  <c r="M10" i="9"/>
  <c r="L10" i="9"/>
  <c r="K10" i="9"/>
  <c r="K26" i="9" s="1"/>
  <c r="J10" i="9"/>
  <c r="J26" i="9" s="1"/>
  <c r="I10" i="9"/>
  <c r="H10" i="9"/>
  <c r="G10" i="9"/>
  <c r="G26" i="9" s="1"/>
  <c r="F10" i="9"/>
  <c r="F26" i="9" s="1"/>
  <c r="E10" i="9"/>
  <c r="P20" i="8"/>
  <c r="O20" i="8"/>
  <c r="N20" i="8"/>
  <c r="M20" i="8"/>
  <c r="L20" i="8"/>
  <c r="K20" i="8"/>
  <c r="J20" i="8"/>
  <c r="I20" i="8"/>
  <c r="H20" i="8"/>
  <c r="G20" i="8"/>
  <c r="F20" i="8"/>
  <c r="E20" i="8"/>
  <c r="P10" i="8"/>
  <c r="O10" i="8"/>
  <c r="O26" i="8" s="1"/>
  <c r="N10" i="8"/>
  <c r="N26" i="8" s="1"/>
  <c r="M10" i="8"/>
  <c r="L10" i="8"/>
  <c r="K10" i="8"/>
  <c r="K26" i="8" s="1"/>
  <c r="J10" i="8"/>
  <c r="J26" i="8" s="1"/>
  <c r="I10" i="8"/>
  <c r="H10" i="8"/>
  <c r="G10" i="8"/>
  <c r="G26" i="8" s="1"/>
  <c r="F10" i="8"/>
  <c r="F26" i="8" s="1"/>
  <c r="E10" i="8"/>
  <c r="P20" i="7"/>
  <c r="O20" i="7"/>
  <c r="N20" i="7"/>
  <c r="M20" i="7"/>
  <c r="L20" i="7"/>
  <c r="K20" i="7"/>
  <c r="J20" i="7"/>
  <c r="I20" i="7"/>
  <c r="H20" i="7"/>
  <c r="G20" i="7"/>
  <c r="F20" i="7"/>
  <c r="E20" i="7"/>
  <c r="P10" i="7"/>
  <c r="O10" i="7"/>
  <c r="O26" i="7" s="1"/>
  <c r="N10" i="7"/>
  <c r="N26" i="7" s="1"/>
  <c r="M10" i="7"/>
  <c r="L10" i="7"/>
  <c r="K10" i="7"/>
  <c r="K26" i="7" s="1"/>
  <c r="J10" i="7"/>
  <c r="J26" i="7" s="1"/>
  <c r="I10" i="7"/>
  <c r="H10" i="7"/>
  <c r="G10" i="7"/>
  <c r="G26" i="7" s="1"/>
  <c r="F10" i="7"/>
  <c r="F26" i="7" s="1"/>
  <c r="E10" i="7"/>
  <c r="P10" i="6"/>
  <c r="O10" i="6"/>
  <c r="O25" i="6" s="1"/>
  <c r="N10" i="6"/>
  <c r="N25" i="6" s="1"/>
  <c r="M10" i="6"/>
  <c r="M25" i="6" s="1"/>
  <c r="L10" i="6"/>
  <c r="K10" i="6"/>
  <c r="K25" i="6" s="1"/>
  <c r="J10" i="6"/>
  <c r="J25" i="6" s="1"/>
  <c r="I10" i="6"/>
  <c r="I25" i="6" s="1"/>
  <c r="H10" i="6"/>
  <c r="G10" i="6"/>
  <c r="G25" i="6" s="1"/>
  <c r="F10" i="6"/>
  <c r="F25" i="6" s="1"/>
  <c r="E10" i="6"/>
  <c r="E25" i="6" s="1"/>
  <c r="P20" i="5"/>
  <c r="O20" i="5"/>
  <c r="N20" i="5"/>
  <c r="M20" i="5"/>
  <c r="L20" i="5"/>
  <c r="K20" i="5"/>
  <c r="J20" i="5"/>
  <c r="I20" i="5"/>
  <c r="H20" i="5"/>
  <c r="G20" i="5"/>
  <c r="F20" i="5"/>
  <c r="E20" i="5"/>
  <c r="P10" i="5"/>
  <c r="O10" i="5"/>
  <c r="O25" i="5" s="1"/>
  <c r="N10" i="5"/>
  <c r="N25" i="5" s="1"/>
  <c r="M10" i="5"/>
  <c r="L10" i="5"/>
  <c r="K10" i="5"/>
  <c r="K25" i="5" s="1"/>
  <c r="J10" i="5"/>
  <c r="J25" i="5" s="1"/>
  <c r="I10" i="5"/>
  <c r="H10" i="5"/>
  <c r="G10" i="5"/>
  <c r="G25" i="5" s="1"/>
  <c r="F10" i="5"/>
  <c r="F25" i="5" s="1"/>
  <c r="E10" i="5"/>
  <c r="P20" i="4"/>
  <c r="O20" i="4"/>
  <c r="N20" i="4"/>
  <c r="M20" i="4"/>
  <c r="L20" i="4"/>
  <c r="K20" i="4"/>
  <c r="J20" i="4"/>
  <c r="I20" i="4"/>
  <c r="H20" i="4"/>
  <c r="G20" i="4"/>
  <c r="F20" i="4"/>
  <c r="E20" i="4"/>
  <c r="P10" i="4"/>
  <c r="O10" i="4"/>
  <c r="O26" i="4" s="1"/>
  <c r="N10" i="4"/>
  <c r="N26" i="4" s="1"/>
  <c r="M10" i="4"/>
  <c r="L10" i="4"/>
  <c r="K10" i="4"/>
  <c r="K26" i="4" s="1"/>
  <c r="J10" i="4"/>
  <c r="J26" i="4" s="1"/>
  <c r="I10" i="4"/>
  <c r="H10" i="4"/>
  <c r="G10" i="4"/>
  <c r="G26" i="4" s="1"/>
  <c r="F10" i="4"/>
  <c r="F26" i="4" s="1"/>
  <c r="E10" i="4"/>
  <c r="P20" i="3"/>
  <c r="O20" i="3"/>
  <c r="N20" i="3"/>
  <c r="M20" i="3"/>
  <c r="L20" i="3"/>
  <c r="K20" i="3"/>
  <c r="J20" i="3"/>
  <c r="I20" i="3"/>
  <c r="H20" i="3"/>
  <c r="G20" i="3"/>
  <c r="F20" i="3"/>
  <c r="P10" i="3"/>
  <c r="O10" i="3"/>
  <c r="N10" i="3"/>
  <c r="M10" i="3"/>
  <c r="M26" i="3" s="1"/>
  <c r="L10" i="3"/>
  <c r="K10" i="3"/>
  <c r="J10" i="3"/>
  <c r="I10" i="3"/>
  <c r="I26" i="3" s="1"/>
  <c r="H10" i="3"/>
  <c r="G10" i="3"/>
  <c r="F10" i="3"/>
  <c r="E10" i="3"/>
  <c r="E26" i="3" s="1"/>
  <c r="P10" i="2"/>
  <c r="O10" i="2"/>
  <c r="O24" i="2" s="1"/>
  <c r="N10" i="2"/>
  <c r="N24" i="2" s="1"/>
  <c r="M10" i="2"/>
  <c r="M24" i="2" s="1"/>
  <c r="L10" i="2"/>
  <c r="K10" i="2"/>
  <c r="K24" i="2" s="1"/>
  <c r="J10" i="2"/>
  <c r="J24" i="2" s="1"/>
  <c r="I10" i="2"/>
  <c r="I24" i="2" s="1"/>
  <c r="H10" i="2"/>
  <c r="G10" i="2"/>
  <c r="G24" i="2" s="1"/>
  <c r="F10" i="2"/>
  <c r="F24" i="2" s="1"/>
  <c r="E10" i="2"/>
  <c r="E24" i="2" s="1"/>
  <c r="P10" i="1"/>
  <c r="O10" i="1"/>
  <c r="N10" i="1"/>
  <c r="M10" i="1"/>
  <c r="L10" i="1"/>
  <c r="K10" i="1"/>
  <c r="J10" i="1"/>
  <c r="I10" i="1"/>
  <c r="H10" i="1"/>
  <c r="G10" i="1"/>
  <c r="F10" i="1"/>
  <c r="E10" i="1"/>
  <c r="F20" i="1"/>
  <c r="G20" i="1"/>
  <c r="H20" i="1"/>
  <c r="I20" i="1"/>
  <c r="J20" i="1"/>
  <c r="K20" i="1"/>
  <c r="L20" i="1"/>
  <c r="M20" i="1"/>
  <c r="N20" i="1"/>
  <c r="O20" i="1"/>
  <c r="P20" i="1"/>
  <c r="E20" i="1"/>
  <c r="F26" i="3" l="1"/>
  <c r="N26" i="3"/>
  <c r="G26" i="3"/>
  <c r="K26" i="3"/>
  <c r="O26" i="3"/>
  <c r="H26" i="4"/>
  <c r="L26" i="4"/>
  <c r="P26" i="4"/>
  <c r="H25" i="5"/>
  <c r="L25" i="5"/>
  <c r="P25" i="5"/>
  <c r="H25" i="6"/>
  <c r="L25" i="6"/>
  <c r="P25" i="6"/>
  <c r="H26" i="7"/>
  <c r="L26" i="7"/>
  <c r="P26" i="7"/>
  <c r="H26" i="8"/>
  <c r="L26" i="8"/>
  <c r="P26" i="8"/>
  <c r="H26" i="9"/>
  <c r="L26" i="9"/>
  <c r="P26" i="9"/>
  <c r="H25" i="10"/>
  <c r="L25" i="10"/>
  <c r="P25" i="10"/>
  <c r="J26" i="3"/>
  <c r="H24" i="2"/>
  <c r="L24" i="2"/>
  <c r="P24" i="2"/>
  <c r="H26" i="3"/>
  <c r="L26" i="3"/>
  <c r="P26" i="3"/>
  <c r="E26" i="4"/>
  <c r="I26" i="4"/>
  <c r="M26" i="4"/>
  <c r="E25" i="5"/>
  <c r="I25" i="5"/>
  <c r="M25" i="5"/>
  <c r="E26" i="7"/>
  <c r="I26" i="7"/>
  <c r="M26" i="7"/>
  <c r="E26" i="8"/>
  <c r="I26" i="8"/>
  <c r="M26" i="8"/>
  <c r="E26" i="9"/>
  <c r="I26" i="9"/>
  <c r="M26" i="9"/>
  <c r="E25" i="10"/>
  <c r="I25" i="10"/>
  <c r="M25" i="10"/>
  <c r="E25" i="1"/>
  <c r="F25" i="1"/>
  <c r="G25" i="1"/>
  <c r="H25" i="1"/>
  <c r="I25" i="1"/>
  <c r="J25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<sst xmlns="http://schemas.openxmlformats.org/spreadsheetml/2006/main" count="669" uniqueCount="178">
  <si>
    <t>Итого:</t>
  </si>
  <si>
    <t>Наименование блюда</t>
  </si>
  <si>
    <t>Белки</t>
  </si>
  <si>
    <t>Обед</t>
  </si>
  <si>
    <t>Итого за день:</t>
  </si>
  <si>
    <t>1-ая неделя (понедельник)</t>
  </si>
  <si>
    <t>6-10 лет</t>
  </si>
  <si>
    <t>11-13 лет</t>
  </si>
  <si>
    <t>14-17 лет</t>
  </si>
  <si>
    <t xml:space="preserve">Жиры </t>
  </si>
  <si>
    <t>Углеводы</t>
  </si>
  <si>
    <t>Ккалории</t>
  </si>
  <si>
    <t>Завтрак</t>
  </si>
  <si>
    <t>Колбаса вар. отварная</t>
  </si>
  <si>
    <t>Макаронные изделия отварные</t>
  </si>
  <si>
    <t>Чай с сахаром</t>
  </si>
  <si>
    <t>Хлеб ржаной</t>
  </si>
  <si>
    <t xml:space="preserve">     Выход</t>
  </si>
  <si>
    <t>185/15</t>
  </si>
  <si>
    <t>Пюре картофельное</t>
  </si>
  <si>
    <t>Сок</t>
  </si>
  <si>
    <t>Хлеб пшеничный</t>
  </si>
  <si>
    <t>250/10</t>
  </si>
  <si>
    <t>1/150</t>
  </si>
  <si>
    <t>Фрукты свежие</t>
  </si>
  <si>
    <t>1-ая неделя (вторник)</t>
  </si>
  <si>
    <t>Каша жидкая молочная "Геркулес"</t>
  </si>
  <si>
    <t>Какао с молоком</t>
  </si>
  <si>
    <t>Кисель из варенья или повидла</t>
  </si>
  <si>
    <t>1-ая неделя (среда)</t>
  </si>
  <si>
    <t>Мясо тушеное</t>
  </si>
  <si>
    <t>Каша рисовая вязкая</t>
  </si>
  <si>
    <t>Суп картофельный с мясными фрикадельками</t>
  </si>
  <si>
    <t>75/50</t>
  </si>
  <si>
    <t>250/30</t>
  </si>
  <si>
    <t>1-ая неделя (четверг)</t>
  </si>
  <si>
    <t>Сырники, запечённые со сметаной</t>
  </si>
  <si>
    <t>150/15</t>
  </si>
  <si>
    <t>Колбаски по-могилёвски</t>
  </si>
  <si>
    <t>Каша вязкая перловая</t>
  </si>
  <si>
    <t>Напиток из плодов шиповника</t>
  </si>
  <si>
    <t>День белорусской кухни</t>
  </si>
  <si>
    <t>Омлет натуральный</t>
  </si>
  <si>
    <t>Сыр порционно</t>
  </si>
  <si>
    <t>Кофейный напиток с молоком</t>
  </si>
  <si>
    <t xml:space="preserve">Хлеб пшеничный </t>
  </si>
  <si>
    <t>Рагу овощное</t>
  </si>
  <si>
    <t>Компот из свежих плодов</t>
  </si>
  <si>
    <t>1-ая неделя (пятница)</t>
  </si>
  <si>
    <t>2-ая неделя (понедельник)</t>
  </si>
  <si>
    <t>Каша вязкая рисовая</t>
  </si>
  <si>
    <t>2-ая неделя (вторник)</t>
  </si>
  <si>
    <t>Шницель натуральный рубленый</t>
  </si>
  <si>
    <t>Каша вязкая пшённая</t>
  </si>
  <si>
    <t>Щи из свежей капусты со сметаной</t>
  </si>
  <si>
    <t>Рыба, тушеная в сметане</t>
  </si>
  <si>
    <t>75/15</t>
  </si>
  <si>
    <t>2-ая неделя (среда)</t>
  </si>
  <si>
    <t>Оладьи с повидлом</t>
  </si>
  <si>
    <t>100/10</t>
  </si>
  <si>
    <t xml:space="preserve">Салат из морской и белокачанной  капусты </t>
  </si>
  <si>
    <t>Суп картофельный с макаронными изделиями</t>
  </si>
  <si>
    <t>Каша вязкая гречневая</t>
  </si>
  <si>
    <t>2-ая неделя (четверг)</t>
  </si>
  <si>
    <t>Запеканка из творога с повидлом</t>
  </si>
  <si>
    <t>100/15</t>
  </si>
  <si>
    <t>Биточки рыбные</t>
  </si>
  <si>
    <t>Кисель из яблок</t>
  </si>
  <si>
    <t>2-ая неделя (пятница)</t>
  </si>
  <si>
    <t>Бутерброд с повидлом</t>
  </si>
  <si>
    <t>Драчёна</t>
  </si>
  <si>
    <t>Салат "Цветной"</t>
  </si>
  <si>
    <t>Суп картофельный на к/б</t>
  </si>
  <si>
    <t>Котлеты из птицы "Оригинальные</t>
  </si>
  <si>
    <t>Полдник</t>
  </si>
  <si>
    <t>Молоко</t>
  </si>
  <si>
    <t>Пряник</t>
  </si>
  <si>
    <t xml:space="preserve">Сок </t>
  </si>
  <si>
    <t>шт/150</t>
  </si>
  <si>
    <t>Зефир</t>
  </si>
  <si>
    <t>шт/30</t>
  </si>
  <si>
    <t>Печенье</t>
  </si>
  <si>
    <t>100/20</t>
  </si>
  <si>
    <t>150/30</t>
  </si>
  <si>
    <t>Булочка</t>
  </si>
  <si>
    <t>1 шт/50</t>
  </si>
  <si>
    <t xml:space="preserve">Полдник </t>
  </si>
  <si>
    <t>Оладьи с творогом с сахаром</t>
  </si>
  <si>
    <t>100/7</t>
  </si>
  <si>
    <t>Рассольник "Ленинградский" со сметаной</t>
  </si>
  <si>
    <t>Салат "Агенчык"</t>
  </si>
  <si>
    <t xml:space="preserve">Овощи порционно </t>
  </si>
  <si>
    <t>Салат "Восторг"</t>
  </si>
  <si>
    <t>Салат "Здоровье"</t>
  </si>
  <si>
    <t>Каша пшенная вязкая</t>
  </si>
  <si>
    <t>Блины на кефире со сметаной</t>
  </si>
  <si>
    <t>Винегрет "Морской"</t>
  </si>
  <si>
    <t>Компот из сухофруктов</t>
  </si>
  <si>
    <t>Вареники ленивые со сметаной</t>
  </si>
  <si>
    <t>итого 10 дней</t>
  </si>
  <si>
    <t>один день</t>
  </si>
  <si>
    <t xml:space="preserve">норма </t>
  </si>
  <si>
    <t>% выполнения</t>
  </si>
  <si>
    <t>Мука пшеничная</t>
  </si>
  <si>
    <t>Крахмал картофельный</t>
  </si>
  <si>
    <t>Макаронные изделия</t>
  </si>
  <si>
    <t>Крупа</t>
  </si>
  <si>
    <t>Бобовые</t>
  </si>
  <si>
    <t>Картофель</t>
  </si>
  <si>
    <t>Овощи</t>
  </si>
  <si>
    <t>Томат-пюре</t>
  </si>
  <si>
    <t>Фрукты</t>
  </si>
  <si>
    <t>Сухофрукты</t>
  </si>
  <si>
    <t>Соки</t>
  </si>
  <si>
    <t>Мясо, птица</t>
  </si>
  <si>
    <t>Колбасные изделия</t>
  </si>
  <si>
    <t xml:space="preserve"> </t>
  </si>
  <si>
    <t>Молоко и кисло-мол. продукты</t>
  </si>
  <si>
    <t>Масло сливочное</t>
  </si>
  <si>
    <t>Творог</t>
  </si>
  <si>
    <t>Сметана</t>
  </si>
  <si>
    <t>Сыр</t>
  </si>
  <si>
    <t>Яйцо</t>
  </si>
  <si>
    <t>Рыба</t>
  </si>
  <si>
    <t>Масло растительное</t>
  </si>
  <si>
    <t>Сахар</t>
  </si>
  <si>
    <t>Кондитерские изделия</t>
  </si>
  <si>
    <t>Дрожжи</t>
  </si>
  <si>
    <t>Чай</t>
  </si>
  <si>
    <t>Кофе ячменный</t>
  </si>
  <si>
    <t>Какао</t>
  </si>
  <si>
    <t>Соль</t>
  </si>
  <si>
    <t>Кислота лимонная</t>
  </si>
  <si>
    <t>Аскорбиновая кислота</t>
  </si>
  <si>
    <t>Майонез</t>
  </si>
  <si>
    <t>УТВЕРЖДАЮ:</t>
  </si>
  <si>
    <t>государственного учреждения</t>
  </si>
  <si>
    <t>"Вилейский районный центр по обеспечению</t>
  </si>
  <si>
    <t>деятельности бюджетных организаций"</t>
  </si>
  <si>
    <t xml:space="preserve">                     ПРИМЕРНЫЕ ДВУХНЕДЕЛЬНЫЙ РАЦИОНЫ ПИТАНИЯ</t>
  </si>
  <si>
    <t xml:space="preserve">            НА ЗИМНЕ-ВЕСЕННИЙ ПЕРИОД ДЛЯ ОБУЧАЮЩИХСЯ В УЧРЕЖДЕНИЯХ  </t>
  </si>
  <si>
    <t>Ознакомлен:</t>
  </si>
  <si>
    <t>Разработчик:</t>
  </si>
  <si>
    <t>Руководитель ГУО</t>
  </si>
  <si>
    <t>инженер-технолог___________________В.П.Горшкова</t>
  </si>
  <si>
    <t>________________________________________</t>
  </si>
  <si>
    <t>"____"__________________________________</t>
  </si>
  <si>
    <t xml:space="preserve">Управляющий  </t>
  </si>
  <si>
    <t>_______________________</t>
  </si>
  <si>
    <t>М.Л.Малевич</t>
  </si>
  <si>
    <t>2021 года</t>
  </si>
  <si>
    <t xml:space="preserve">         ПРИМЕРНЫЙ ДВУХНЕДЕЛЬНЫЙ РАЦИОН ПИТАНИЯ</t>
  </si>
  <si>
    <t xml:space="preserve">                ЗАВТРАК,ОБЕД (ЗИМНЕ-ВЕСЕННИЙ ПЕРИОД 2020-2021)    </t>
  </si>
  <si>
    <t>2021-2022</t>
  </si>
  <si>
    <t xml:space="preserve">                  ОБРАЗОВАНИЯ  С ДЛИТЕЛЬНОСТЬЮ ПРЕБЫВАНИЯ 9-10,5 ЧАСОВ</t>
  </si>
  <si>
    <t>187/13</t>
  </si>
  <si>
    <t xml:space="preserve">Суп крестьянский с крупой рисовой  </t>
  </si>
  <si>
    <t>Тефтели с соусом сметанным с томатом</t>
  </si>
  <si>
    <t>100/50</t>
  </si>
  <si>
    <t>Суп гороховый на к/б</t>
  </si>
  <si>
    <t>Котлеты рыбные "Фантазия"</t>
  </si>
  <si>
    <t>Кисломолочный продукт</t>
  </si>
  <si>
    <t>Суп молочный с крупой гречневой</t>
  </si>
  <si>
    <t>Салат "Осенний" с м.р.</t>
  </si>
  <si>
    <t>Салат "Осенний" с майон.</t>
  </si>
  <si>
    <t>Биточки "Школьник"</t>
  </si>
  <si>
    <t>Салат из квашеной капусты</t>
  </si>
  <si>
    <t>Жаркое по-домашнему из птицы (грудка)</t>
  </si>
  <si>
    <t>50/100</t>
  </si>
  <si>
    <t>90/180</t>
  </si>
  <si>
    <t>Оладьи с яблоками с повидлом</t>
  </si>
  <si>
    <t xml:space="preserve">Салат "Школьный" </t>
  </si>
  <si>
    <t>Голубцы "Любительские"</t>
  </si>
  <si>
    <t>115/50</t>
  </si>
  <si>
    <t>Салат "Витаминный"    с м.р.          50</t>
  </si>
  <si>
    <t>Борщ</t>
  </si>
  <si>
    <t>Котлета "Особая"</t>
  </si>
  <si>
    <t xml:space="preserve">"15" ноября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</si>
</sst>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17" fontId="2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17" fontId="5" fillId="0" borderId="1" xfId="0" applyNumberFormat="1" applyFont="1" applyBorder="1"/>
    <xf numFmtId="0" fontId="8" fillId="0" borderId="1" xfId="0" applyFont="1" applyBorder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164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0" xfId="0" applyAlignment="1"/>
    <xf numFmtId="0" fontId="11" fillId="0" borderId="0" xfId="0" applyFont="1" applyAlignment="1">
      <alignment horizontal="center"/>
    </xf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/>
    <xf numFmtId="0" fontId="14" fillId="0" borderId="0" xfId="0" applyFont="1"/>
    <xf numFmtId="164" fontId="0" fillId="0" borderId="0" xfId="0" applyNumberFormat="1"/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distributed" shrinkToFit="1" readingOrder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86;&#1087;&#1080;&#1103;%20&#1056;&#1072;&#1089;&#1095;&#1077;&#1090;%206-10%20&#1083;&#1077;&#1090;%20%20&#1047;&#1048;&#1052;&#1040;-&#1042;&#1045;&#1057;&#1053;&#1040;%202022%20&#1090;&#1088;&#1105;&#1093;&#1088;&#1072;&#1079;&#1086;&#1074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86;&#1087;&#1080;&#1103;%20&#1056;&#1072;&#1089;&#1095;&#1077;&#1090;%2011-13%20&#1083;&#1077;&#1090;%20%20&#1079;&#1080;&#1084;&#1072;-&#1074;&#1077;&#1089;&#1085;&#1072;%20%202022%20&#1090;&#1088;&#1105;&#1093;&#1088;&#1072;&#1079;&#1086;&#1074;&#1086;&#1077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86;&#1087;&#1080;&#1103;%20&#1056;&#1072;&#1089;&#1095;&#1077;&#1090;%2014-17%20&#1083;&#1077;&#1090;%20%20&#1079;&#1080;&#1084;&#1072;-&#1074;&#1077;&#1089;&#1085;&#1072;%202022%20&#1090;&#1088;&#1105;&#1093;&#1088;&#1072;&#1079;&#1086;&#1074;&#1086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ная по нормам"/>
      <sheetName val="Лист1"/>
    </sheetNames>
    <sheetDataSet>
      <sheetData sheetId="0">
        <row r="5">
          <cell r="S5">
            <v>58.3</v>
          </cell>
        </row>
        <row r="6">
          <cell r="S6">
            <v>45</v>
          </cell>
        </row>
        <row r="7">
          <cell r="S7">
            <v>9.1999999999999993</v>
          </cell>
        </row>
        <row r="8">
          <cell r="S8">
            <v>0</v>
          </cell>
        </row>
        <row r="9">
          <cell r="S9">
            <v>67.900000000000006</v>
          </cell>
        </row>
        <row r="10">
          <cell r="S10">
            <v>10</v>
          </cell>
        </row>
        <row r="11">
          <cell r="S11">
            <v>0</v>
          </cell>
        </row>
        <row r="12">
          <cell r="S12">
            <v>153</v>
          </cell>
        </row>
        <row r="13">
          <cell r="S13">
            <v>182.3</v>
          </cell>
        </row>
        <row r="14">
          <cell r="S14">
            <v>5</v>
          </cell>
        </row>
        <row r="15">
          <cell r="S15">
            <v>12.5</v>
          </cell>
        </row>
        <row r="16">
          <cell r="S16">
            <v>0</v>
          </cell>
        </row>
        <row r="17">
          <cell r="S17">
            <v>200</v>
          </cell>
        </row>
        <row r="18">
          <cell r="S18">
            <v>63.3</v>
          </cell>
        </row>
        <row r="19">
          <cell r="S19">
            <v>50</v>
          </cell>
        </row>
        <row r="20">
          <cell r="S20">
            <v>172.5</v>
          </cell>
        </row>
        <row r="21">
          <cell r="S21">
            <v>14.3</v>
          </cell>
        </row>
        <row r="22">
          <cell r="S22">
            <v>0</v>
          </cell>
        </row>
        <row r="23">
          <cell r="S23">
            <v>12.5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8</v>
          </cell>
        </row>
        <row r="28">
          <cell r="S28">
            <v>15.25</v>
          </cell>
        </row>
        <row r="29">
          <cell r="S29">
            <v>30</v>
          </cell>
        </row>
        <row r="30">
          <cell r="S30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4.3</v>
          </cell>
        </row>
        <row r="35">
          <cell r="S35">
            <v>0.5</v>
          </cell>
        </row>
      </sheetData>
      <sheetData sheetId="1">
        <row r="5">
          <cell r="O5">
            <v>55.8</v>
          </cell>
        </row>
        <row r="6">
          <cell r="O6">
            <v>45</v>
          </cell>
        </row>
        <row r="7">
          <cell r="O7">
            <v>44</v>
          </cell>
        </row>
        <row r="8">
          <cell r="O8">
            <v>9</v>
          </cell>
        </row>
        <row r="9">
          <cell r="O9">
            <v>0</v>
          </cell>
        </row>
        <row r="10">
          <cell r="O10">
            <v>65.7</v>
          </cell>
        </row>
        <row r="11">
          <cell r="O11">
            <v>28</v>
          </cell>
        </row>
        <row r="12">
          <cell r="O12">
            <v>0</v>
          </cell>
        </row>
        <row r="13">
          <cell r="O13">
            <v>67.5</v>
          </cell>
        </row>
        <row r="14">
          <cell r="O14">
            <v>0</v>
          </cell>
        </row>
        <row r="15">
          <cell r="O15">
            <v>150</v>
          </cell>
        </row>
        <row r="16">
          <cell r="O16">
            <v>0</v>
          </cell>
        </row>
        <row r="17">
          <cell r="O17">
            <v>200</v>
          </cell>
        </row>
        <row r="18">
          <cell r="O18">
            <v>58</v>
          </cell>
        </row>
        <row r="19">
          <cell r="O19">
            <v>0</v>
          </cell>
        </row>
        <row r="20">
          <cell r="O20">
            <v>308</v>
          </cell>
        </row>
        <row r="21">
          <cell r="O21">
            <v>12.3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11.4</v>
          </cell>
        </row>
        <row r="26">
          <cell r="O26">
            <v>0</v>
          </cell>
        </row>
        <row r="27">
          <cell r="O27">
            <v>12.700000000000001</v>
          </cell>
        </row>
        <row r="28">
          <cell r="O28">
            <v>39.9</v>
          </cell>
        </row>
        <row r="29">
          <cell r="O29">
            <v>42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4</v>
          </cell>
        </row>
        <row r="34">
          <cell r="O34">
            <v>3.5999999999999996</v>
          </cell>
        </row>
        <row r="35">
          <cell r="O35">
            <v>0.6</v>
          </cell>
        </row>
      </sheetData>
      <sheetData sheetId="2">
        <row r="5">
          <cell r="U5">
            <v>46.4</v>
          </cell>
        </row>
        <row r="6">
          <cell r="U6">
            <v>45</v>
          </cell>
        </row>
        <row r="7">
          <cell r="U7">
            <v>3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32.299999999999997</v>
          </cell>
        </row>
        <row r="11">
          <cell r="U11">
            <v>0</v>
          </cell>
        </row>
        <row r="12">
          <cell r="U12">
            <v>209</v>
          </cell>
        </row>
        <row r="13">
          <cell r="U13">
            <v>131.4</v>
          </cell>
        </row>
        <row r="14">
          <cell r="U14">
            <v>10.5</v>
          </cell>
        </row>
        <row r="15">
          <cell r="U15">
            <v>150</v>
          </cell>
        </row>
        <row r="16">
          <cell r="U16">
            <v>0</v>
          </cell>
        </row>
        <row r="17">
          <cell r="U17">
            <v>200</v>
          </cell>
        </row>
        <row r="18">
          <cell r="U18">
            <v>167.2</v>
          </cell>
        </row>
        <row r="19">
          <cell r="U19">
            <v>0</v>
          </cell>
        </row>
        <row r="20">
          <cell r="U20">
            <v>172.5</v>
          </cell>
        </row>
        <row r="21">
          <cell r="U21">
            <v>15.600000000000001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5.6</v>
          </cell>
        </row>
        <row r="26">
          <cell r="U26">
            <v>71.2</v>
          </cell>
        </row>
        <row r="27">
          <cell r="U27">
            <v>16</v>
          </cell>
        </row>
        <row r="28">
          <cell r="U28">
            <v>15</v>
          </cell>
        </row>
        <row r="29">
          <cell r="U29">
            <v>15</v>
          </cell>
        </row>
        <row r="30">
          <cell r="U30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5.85</v>
          </cell>
        </row>
        <row r="35">
          <cell r="U35">
            <v>0.1</v>
          </cell>
        </row>
      </sheetData>
      <sheetData sheetId="3">
        <row r="5">
          <cell r="R5">
            <v>45</v>
          </cell>
        </row>
        <row r="6">
          <cell r="R6">
            <v>45</v>
          </cell>
        </row>
        <row r="7">
          <cell r="R7">
            <v>33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52.3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34</v>
          </cell>
        </row>
        <row r="14">
          <cell r="R14">
            <v>0</v>
          </cell>
        </row>
        <row r="15">
          <cell r="R15">
            <v>150</v>
          </cell>
        </row>
        <row r="16">
          <cell r="R16">
            <v>20</v>
          </cell>
        </row>
        <row r="17">
          <cell r="R17">
            <v>200</v>
          </cell>
        </row>
        <row r="18">
          <cell r="R18">
            <v>96</v>
          </cell>
        </row>
        <row r="19">
          <cell r="R19">
            <v>0</v>
          </cell>
        </row>
        <row r="20">
          <cell r="R20">
            <v>200</v>
          </cell>
        </row>
        <row r="21">
          <cell r="R21">
            <v>13.3</v>
          </cell>
        </row>
        <row r="22">
          <cell r="R22">
            <v>111</v>
          </cell>
        </row>
        <row r="23">
          <cell r="R23">
            <v>15</v>
          </cell>
        </row>
        <row r="24">
          <cell r="R24">
            <v>0</v>
          </cell>
        </row>
        <row r="25">
          <cell r="R25">
            <v>10</v>
          </cell>
        </row>
        <row r="26">
          <cell r="R26">
            <v>0</v>
          </cell>
        </row>
        <row r="27">
          <cell r="R27">
            <v>10.399999999999999</v>
          </cell>
        </row>
        <row r="28">
          <cell r="R28">
            <v>46</v>
          </cell>
        </row>
        <row r="29">
          <cell r="R29">
            <v>30</v>
          </cell>
        </row>
        <row r="30">
          <cell r="R30">
            <v>0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4.0999999999999996</v>
          </cell>
        </row>
        <row r="35">
          <cell r="R35">
            <v>0.2</v>
          </cell>
        </row>
      </sheetData>
      <sheetData sheetId="4">
        <row r="5">
          <cell r="Q5">
            <v>47.4</v>
          </cell>
        </row>
        <row r="6">
          <cell r="Q6">
            <v>45</v>
          </cell>
        </row>
        <row r="7">
          <cell r="Q7">
            <v>18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8</v>
          </cell>
        </row>
        <row r="11">
          <cell r="Q11">
            <v>0</v>
          </cell>
        </row>
        <row r="12">
          <cell r="Q12">
            <v>184.5</v>
          </cell>
        </row>
        <row r="13">
          <cell r="Q13">
            <v>137.5</v>
          </cell>
        </row>
        <row r="14">
          <cell r="Q14">
            <v>1.1000000000000001</v>
          </cell>
        </row>
        <row r="15">
          <cell r="Q15">
            <v>51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84</v>
          </cell>
        </row>
        <row r="19">
          <cell r="Q19">
            <v>0</v>
          </cell>
        </row>
        <row r="20">
          <cell r="Q20">
            <v>230</v>
          </cell>
        </row>
        <row r="21">
          <cell r="Q21">
            <v>5.2</v>
          </cell>
        </row>
        <row r="22">
          <cell r="Q22">
            <v>78</v>
          </cell>
        </row>
        <row r="23">
          <cell r="Q23">
            <v>15</v>
          </cell>
        </row>
        <row r="24">
          <cell r="Q24">
            <v>40</v>
          </cell>
        </row>
        <row r="25">
          <cell r="Q25">
            <v>85.7</v>
          </cell>
        </row>
        <row r="26">
          <cell r="Q26">
            <v>30</v>
          </cell>
        </row>
        <row r="27">
          <cell r="Q27">
            <v>13.5</v>
          </cell>
        </row>
        <row r="28">
          <cell r="Q28">
            <v>46.2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8</v>
          </cell>
        </row>
        <row r="33">
          <cell r="Q33">
            <v>0</v>
          </cell>
        </row>
        <row r="34">
          <cell r="Q34">
            <v>5.0999999999999996</v>
          </cell>
        </row>
        <row r="35">
          <cell r="Q35">
            <v>0.2</v>
          </cell>
        </row>
      </sheetData>
      <sheetData sheetId="5">
        <row r="5">
          <cell r="S5">
            <v>45</v>
          </cell>
        </row>
        <row r="6">
          <cell r="S6">
            <v>45</v>
          </cell>
        </row>
        <row r="7">
          <cell r="S7">
            <v>51.6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32.299999999999997</v>
          </cell>
        </row>
        <row r="11">
          <cell r="S11">
            <v>0</v>
          </cell>
        </row>
        <row r="12">
          <cell r="S12">
            <v>175</v>
          </cell>
        </row>
        <row r="13">
          <cell r="S13">
            <v>140.5</v>
          </cell>
        </row>
        <row r="14">
          <cell r="S14">
            <v>6</v>
          </cell>
        </row>
        <row r="15">
          <cell r="S15">
            <v>10</v>
          </cell>
        </row>
        <row r="16">
          <cell r="S16">
            <v>0</v>
          </cell>
        </row>
        <row r="17">
          <cell r="S17">
            <v>200</v>
          </cell>
        </row>
        <row r="18">
          <cell r="S18">
            <v>68</v>
          </cell>
        </row>
        <row r="19">
          <cell r="S19">
            <v>50</v>
          </cell>
        </row>
        <row r="20">
          <cell r="S20">
            <v>251.6</v>
          </cell>
        </row>
        <row r="21">
          <cell r="S21">
            <v>18.8</v>
          </cell>
        </row>
        <row r="22">
          <cell r="S22">
            <v>0</v>
          </cell>
        </row>
        <row r="23">
          <cell r="S23">
            <v>25</v>
          </cell>
        </row>
        <row r="24">
          <cell r="S24">
            <v>0</v>
          </cell>
        </row>
        <row r="25">
          <cell r="S25">
            <v>2.5</v>
          </cell>
        </row>
        <row r="26">
          <cell r="S26">
            <v>0</v>
          </cell>
        </row>
        <row r="27">
          <cell r="S27">
            <v>5</v>
          </cell>
        </row>
        <row r="28">
          <cell r="S28">
            <v>17.3</v>
          </cell>
        </row>
        <row r="29">
          <cell r="S29">
            <v>0</v>
          </cell>
        </row>
        <row r="30">
          <cell r="S30">
            <v>1.5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6.5</v>
          </cell>
        </row>
        <row r="35">
          <cell r="S35">
            <v>0</v>
          </cell>
        </row>
      </sheetData>
      <sheetData sheetId="6">
        <row r="5">
          <cell r="S5">
            <v>57.8</v>
          </cell>
        </row>
        <row r="6">
          <cell r="S6">
            <v>45</v>
          </cell>
        </row>
        <row r="7">
          <cell r="S7">
            <v>2.5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36.4</v>
          </cell>
        </row>
        <row r="11">
          <cell r="S11">
            <v>0</v>
          </cell>
        </row>
        <row r="12">
          <cell r="S12">
            <v>128</v>
          </cell>
        </row>
        <row r="13">
          <cell r="S13">
            <v>229</v>
          </cell>
        </row>
        <row r="14">
          <cell r="S14">
            <v>5</v>
          </cell>
        </row>
        <row r="15">
          <cell r="S15">
            <v>190</v>
          </cell>
        </row>
        <row r="16">
          <cell r="S16">
            <v>0</v>
          </cell>
        </row>
        <row r="17">
          <cell r="S17">
            <v>200</v>
          </cell>
        </row>
        <row r="18">
          <cell r="S18">
            <v>86</v>
          </cell>
        </row>
        <row r="19">
          <cell r="S19">
            <v>0</v>
          </cell>
        </row>
        <row r="20">
          <cell r="S20">
            <v>122.5</v>
          </cell>
        </row>
        <row r="21">
          <cell r="S21">
            <v>13.1</v>
          </cell>
        </row>
        <row r="22">
          <cell r="S22">
            <v>0</v>
          </cell>
        </row>
        <row r="23">
          <cell r="S23">
            <v>22.5</v>
          </cell>
        </row>
        <row r="24">
          <cell r="S24">
            <v>0</v>
          </cell>
        </row>
        <row r="25">
          <cell r="S25">
            <v>4.3</v>
          </cell>
        </row>
        <row r="26">
          <cell r="S26">
            <v>61</v>
          </cell>
        </row>
        <row r="27">
          <cell r="S27">
            <v>10.7</v>
          </cell>
        </row>
        <row r="28">
          <cell r="S28">
            <v>40</v>
          </cell>
        </row>
        <row r="29">
          <cell r="S29">
            <v>30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4</v>
          </cell>
        </row>
        <row r="34">
          <cell r="S34">
            <v>5.8999999999999995</v>
          </cell>
        </row>
        <row r="35">
          <cell r="S35">
            <v>0.2</v>
          </cell>
        </row>
      </sheetData>
      <sheetData sheetId="7">
        <row r="5">
          <cell r="R5">
            <v>53</v>
          </cell>
        </row>
        <row r="6">
          <cell r="R6">
            <v>45</v>
          </cell>
        </row>
        <row r="7">
          <cell r="R7">
            <v>60.15</v>
          </cell>
        </row>
        <row r="8">
          <cell r="R8">
            <v>0</v>
          </cell>
        </row>
        <row r="9">
          <cell r="R9">
            <v>10</v>
          </cell>
        </row>
        <row r="10">
          <cell r="R10">
            <v>5.5</v>
          </cell>
        </row>
        <row r="11">
          <cell r="R11">
            <v>0</v>
          </cell>
        </row>
        <row r="12">
          <cell r="R12">
            <v>75</v>
          </cell>
        </row>
        <row r="13">
          <cell r="R13">
            <v>157.5</v>
          </cell>
        </row>
        <row r="14">
          <cell r="R14">
            <v>0</v>
          </cell>
        </row>
        <row r="15">
          <cell r="R15">
            <v>150</v>
          </cell>
        </row>
        <row r="16">
          <cell r="R16">
            <v>0</v>
          </cell>
        </row>
        <row r="17">
          <cell r="R17">
            <v>200</v>
          </cell>
        </row>
        <row r="18">
          <cell r="R18">
            <v>40.5</v>
          </cell>
        </row>
        <row r="19">
          <cell r="R19">
            <v>0</v>
          </cell>
        </row>
        <row r="20">
          <cell r="R20">
            <v>206.4</v>
          </cell>
        </row>
        <row r="21">
          <cell r="R21">
            <v>11</v>
          </cell>
        </row>
        <row r="22">
          <cell r="R22">
            <v>0</v>
          </cell>
        </row>
        <row r="23">
          <cell r="R23">
            <v>12.5</v>
          </cell>
        </row>
        <row r="24">
          <cell r="R24">
            <v>0</v>
          </cell>
        </row>
        <row r="25">
          <cell r="R25">
            <v>2.7</v>
          </cell>
        </row>
        <row r="26">
          <cell r="R26">
            <v>0</v>
          </cell>
        </row>
        <row r="27">
          <cell r="R27">
            <v>8.5</v>
          </cell>
        </row>
        <row r="28">
          <cell r="R28">
            <v>17.5</v>
          </cell>
        </row>
        <row r="29">
          <cell r="R29">
            <v>10.3</v>
          </cell>
        </row>
        <row r="30">
          <cell r="R30">
            <v>1.6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3</v>
          </cell>
        </row>
        <row r="35">
          <cell r="R35">
            <v>0.13</v>
          </cell>
        </row>
      </sheetData>
      <sheetData sheetId="8">
        <row r="5">
          <cell r="Q5">
            <v>54</v>
          </cell>
        </row>
        <row r="6">
          <cell r="Q6">
            <v>45</v>
          </cell>
        </row>
        <row r="7">
          <cell r="Q7">
            <v>28.8</v>
          </cell>
        </row>
        <row r="8">
          <cell r="Q8">
            <v>9</v>
          </cell>
        </row>
        <row r="9">
          <cell r="Q9">
            <v>0</v>
          </cell>
        </row>
        <row r="10">
          <cell r="Q10">
            <v>7</v>
          </cell>
        </row>
        <row r="11">
          <cell r="Q11">
            <v>0</v>
          </cell>
        </row>
        <row r="12">
          <cell r="Q12">
            <v>128</v>
          </cell>
        </row>
        <row r="13">
          <cell r="Q13">
            <v>125.5</v>
          </cell>
        </row>
        <row r="14">
          <cell r="Q14">
            <v>0.7</v>
          </cell>
        </row>
        <row r="15">
          <cell r="Q15">
            <v>142.5</v>
          </cell>
        </row>
        <row r="16">
          <cell r="Q16">
            <v>0</v>
          </cell>
        </row>
        <row r="17">
          <cell r="Q17">
            <v>200</v>
          </cell>
        </row>
        <row r="18">
          <cell r="Q18">
            <v>0</v>
          </cell>
        </row>
        <row r="20">
          <cell r="Q20">
            <v>72.5</v>
          </cell>
        </row>
        <row r="21">
          <cell r="Q21">
            <v>10.77</v>
          </cell>
        </row>
        <row r="22">
          <cell r="Q22">
            <v>90</v>
          </cell>
        </row>
        <row r="23">
          <cell r="Q23">
            <v>13.5</v>
          </cell>
        </row>
        <row r="24">
          <cell r="Q24">
            <v>40</v>
          </cell>
        </row>
        <row r="25">
          <cell r="Q25">
            <v>2.7</v>
          </cell>
        </row>
        <row r="26">
          <cell r="Q26">
            <v>48.8</v>
          </cell>
        </row>
        <row r="27">
          <cell r="Q27">
            <v>14.2</v>
          </cell>
        </row>
        <row r="28">
          <cell r="Q28">
            <v>56.98</v>
          </cell>
        </row>
        <row r="29">
          <cell r="Q29">
            <v>15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8</v>
          </cell>
        </row>
        <row r="33">
          <cell r="Q33">
            <v>0</v>
          </cell>
        </row>
        <row r="34">
          <cell r="Q34">
            <v>4.84</v>
          </cell>
        </row>
        <row r="35">
          <cell r="Q35">
            <v>0.83000000000000007</v>
          </cell>
        </row>
      </sheetData>
      <sheetData sheetId="9">
        <row r="5">
          <cell r="R5">
            <v>48</v>
          </cell>
        </row>
        <row r="6">
          <cell r="R6">
            <v>45</v>
          </cell>
        </row>
        <row r="7">
          <cell r="R7">
            <v>52.5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36.4</v>
          </cell>
        </row>
        <row r="11">
          <cell r="R11">
            <v>0</v>
          </cell>
        </row>
        <row r="12">
          <cell r="R12">
            <v>113</v>
          </cell>
        </row>
        <row r="13">
          <cell r="R13">
            <v>87.7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20</v>
          </cell>
        </row>
        <row r="17">
          <cell r="R17">
            <v>0</v>
          </cell>
        </row>
        <row r="18">
          <cell r="R18">
            <v>68.8</v>
          </cell>
        </row>
        <row r="19">
          <cell r="R19">
            <v>0</v>
          </cell>
        </row>
        <row r="20">
          <cell r="R20">
            <v>267</v>
          </cell>
        </row>
        <row r="21">
          <cell r="R21">
            <v>12.8</v>
          </cell>
        </row>
        <row r="22">
          <cell r="R22">
            <v>17</v>
          </cell>
        </row>
        <row r="23">
          <cell r="R23">
            <v>7</v>
          </cell>
        </row>
        <row r="24">
          <cell r="R24">
            <v>0</v>
          </cell>
        </row>
        <row r="25">
          <cell r="R25">
            <v>65.3</v>
          </cell>
        </row>
        <row r="26">
          <cell r="R26">
            <v>0</v>
          </cell>
        </row>
        <row r="27">
          <cell r="R27">
            <v>22.599999999999998</v>
          </cell>
        </row>
        <row r="28">
          <cell r="R28">
            <v>42.9</v>
          </cell>
        </row>
        <row r="29">
          <cell r="R29">
            <v>15</v>
          </cell>
        </row>
        <row r="30">
          <cell r="R30">
            <v>1.4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5.6000000000000005</v>
          </cell>
        </row>
        <row r="35">
          <cell r="R35">
            <v>0.08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ная по нормам"/>
      <sheetName val="Лист1"/>
    </sheetNames>
    <sheetDataSet>
      <sheetData sheetId="0">
        <row r="5">
          <cell r="T5">
            <v>58.3</v>
          </cell>
        </row>
        <row r="6">
          <cell r="T6">
            <v>60</v>
          </cell>
        </row>
        <row r="7">
          <cell r="T7">
            <v>9.1999999999999993</v>
          </cell>
        </row>
        <row r="8">
          <cell r="T8">
            <v>0</v>
          </cell>
        </row>
        <row r="9">
          <cell r="T9">
            <v>85</v>
          </cell>
        </row>
        <row r="10">
          <cell r="T10">
            <v>10</v>
          </cell>
        </row>
        <row r="11">
          <cell r="T11">
            <v>0</v>
          </cell>
        </row>
        <row r="12">
          <cell r="T12">
            <v>153.30000000000001</v>
          </cell>
        </row>
        <row r="13">
          <cell r="T13">
            <v>195.89999999999998</v>
          </cell>
        </row>
        <row r="14">
          <cell r="T14">
            <v>5</v>
          </cell>
        </row>
        <row r="15">
          <cell r="T15">
            <v>17.5</v>
          </cell>
        </row>
        <row r="16">
          <cell r="T16">
            <v>0</v>
          </cell>
        </row>
        <row r="17">
          <cell r="T17">
            <v>200</v>
          </cell>
        </row>
        <row r="18">
          <cell r="T18">
            <v>63.3</v>
          </cell>
        </row>
        <row r="19">
          <cell r="T19">
            <v>75</v>
          </cell>
        </row>
        <row r="20">
          <cell r="T20">
            <v>222.5</v>
          </cell>
        </row>
        <row r="21">
          <cell r="T21">
            <v>16</v>
          </cell>
        </row>
        <row r="22">
          <cell r="T22">
            <v>0</v>
          </cell>
        </row>
        <row r="23">
          <cell r="T23">
            <v>12.5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6.5</v>
          </cell>
        </row>
        <row r="29">
          <cell r="T29">
            <v>15.85</v>
          </cell>
        </row>
        <row r="30">
          <cell r="T30">
            <v>30</v>
          </cell>
        </row>
        <row r="31">
          <cell r="T31">
            <v>0</v>
          </cell>
        </row>
        <row r="32">
          <cell r="T32">
            <v>1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5.2</v>
          </cell>
        </row>
        <row r="36">
          <cell r="T36">
            <v>0.3</v>
          </cell>
        </row>
      </sheetData>
      <sheetData sheetId="1">
        <row r="5">
          <cell r="O5">
            <v>65</v>
          </cell>
        </row>
        <row r="6">
          <cell r="O6">
            <v>60</v>
          </cell>
        </row>
        <row r="7">
          <cell r="O7">
            <v>44</v>
          </cell>
        </row>
        <row r="8">
          <cell r="O8">
            <v>9</v>
          </cell>
        </row>
        <row r="9">
          <cell r="O9">
            <v>0</v>
          </cell>
        </row>
        <row r="10">
          <cell r="O10">
            <v>65.7</v>
          </cell>
        </row>
        <row r="11">
          <cell r="O11">
            <v>28</v>
          </cell>
        </row>
        <row r="12">
          <cell r="O12">
            <v>0</v>
          </cell>
        </row>
        <row r="13">
          <cell r="O13">
            <v>85.7</v>
          </cell>
        </row>
        <row r="14">
          <cell r="O14">
            <v>0</v>
          </cell>
        </row>
        <row r="15">
          <cell r="O15">
            <v>150</v>
          </cell>
        </row>
        <row r="16">
          <cell r="O16">
            <v>0</v>
          </cell>
        </row>
        <row r="17">
          <cell r="O17">
            <v>200</v>
          </cell>
        </row>
        <row r="18">
          <cell r="O18">
            <v>80</v>
          </cell>
        </row>
        <row r="19">
          <cell r="O19">
            <v>0</v>
          </cell>
        </row>
        <row r="20">
          <cell r="O20">
            <v>308</v>
          </cell>
        </row>
        <row r="21">
          <cell r="O21">
            <v>12.3</v>
          </cell>
        </row>
        <row r="22">
          <cell r="O22">
            <v>0</v>
          </cell>
        </row>
        <row r="23">
          <cell r="O23">
            <v>15</v>
          </cell>
        </row>
        <row r="24">
          <cell r="O24">
            <v>0</v>
          </cell>
        </row>
        <row r="25">
          <cell r="O25">
            <v>11.4</v>
          </cell>
        </row>
        <row r="26">
          <cell r="O26">
            <v>0</v>
          </cell>
        </row>
        <row r="27">
          <cell r="O27">
            <v>14.9</v>
          </cell>
        </row>
        <row r="29">
          <cell r="O29">
            <v>39.9</v>
          </cell>
        </row>
        <row r="30">
          <cell r="O30">
            <v>15</v>
          </cell>
        </row>
        <row r="31">
          <cell r="O31">
            <v>0</v>
          </cell>
        </row>
        <row r="32">
          <cell r="O32">
            <v>0.9</v>
          </cell>
        </row>
        <row r="33">
          <cell r="O33">
            <v>0</v>
          </cell>
        </row>
        <row r="34">
          <cell r="O34">
            <v>4</v>
          </cell>
        </row>
        <row r="35">
          <cell r="O35">
            <v>2.8899999999999997</v>
          </cell>
        </row>
        <row r="36">
          <cell r="O36">
            <v>0.3</v>
          </cell>
        </row>
      </sheetData>
      <sheetData sheetId="2">
        <row r="5">
          <cell r="U5">
            <v>48</v>
          </cell>
        </row>
        <row r="6">
          <cell r="U6">
            <v>60</v>
          </cell>
        </row>
        <row r="7">
          <cell r="U7">
            <v>3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32.299999999999997</v>
          </cell>
        </row>
        <row r="11">
          <cell r="U11">
            <v>0</v>
          </cell>
        </row>
        <row r="12">
          <cell r="U12">
            <v>211.4</v>
          </cell>
        </row>
        <row r="13">
          <cell r="U13">
            <v>153</v>
          </cell>
        </row>
        <row r="14">
          <cell r="U14">
            <v>10.5</v>
          </cell>
        </row>
        <row r="15">
          <cell r="U15">
            <v>150</v>
          </cell>
        </row>
        <row r="16">
          <cell r="U16">
            <v>0</v>
          </cell>
        </row>
        <row r="17">
          <cell r="U17">
            <v>200</v>
          </cell>
        </row>
        <row r="18">
          <cell r="U18">
            <v>169.2</v>
          </cell>
        </row>
        <row r="19">
          <cell r="U19">
            <v>0</v>
          </cell>
        </row>
        <row r="20">
          <cell r="U20">
            <v>172.5</v>
          </cell>
        </row>
        <row r="21">
          <cell r="U21">
            <v>16.100000000000001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6.4</v>
          </cell>
        </row>
        <row r="26">
          <cell r="U26">
            <v>89</v>
          </cell>
        </row>
        <row r="27">
          <cell r="U27">
            <v>17</v>
          </cell>
        </row>
        <row r="29">
          <cell r="U29">
            <v>15.8</v>
          </cell>
        </row>
        <row r="30">
          <cell r="U30">
            <v>15</v>
          </cell>
        </row>
        <row r="31">
          <cell r="U31">
            <v>0</v>
          </cell>
        </row>
        <row r="32">
          <cell r="U32">
            <v>1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6.75</v>
          </cell>
        </row>
        <row r="36">
          <cell r="U36">
            <v>0</v>
          </cell>
        </row>
      </sheetData>
      <sheetData sheetId="3">
        <row r="5">
          <cell r="R5">
            <v>68</v>
          </cell>
        </row>
        <row r="6">
          <cell r="R6">
            <v>60</v>
          </cell>
        </row>
        <row r="7">
          <cell r="R7">
            <v>29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52.3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64</v>
          </cell>
        </row>
        <row r="14">
          <cell r="R14">
            <v>0</v>
          </cell>
        </row>
        <row r="15">
          <cell r="R15">
            <v>150</v>
          </cell>
        </row>
        <row r="16">
          <cell r="R16">
            <v>20</v>
          </cell>
        </row>
        <row r="17">
          <cell r="R17">
            <v>200</v>
          </cell>
        </row>
        <row r="18">
          <cell r="R18">
            <v>120</v>
          </cell>
        </row>
        <row r="19">
          <cell r="R19">
            <v>0</v>
          </cell>
        </row>
        <row r="20">
          <cell r="R20">
            <v>200</v>
          </cell>
        </row>
        <row r="21">
          <cell r="R21">
            <v>13.3</v>
          </cell>
        </row>
        <row r="22">
          <cell r="R22">
            <v>111</v>
          </cell>
        </row>
        <row r="23">
          <cell r="R23">
            <v>15</v>
          </cell>
        </row>
        <row r="24">
          <cell r="R24">
            <v>0</v>
          </cell>
        </row>
        <row r="25">
          <cell r="R25">
            <v>10</v>
          </cell>
        </row>
        <row r="26">
          <cell r="R26">
            <v>0</v>
          </cell>
        </row>
        <row r="27">
          <cell r="R27">
            <v>13.8</v>
          </cell>
        </row>
        <row r="28">
          <cell r="R28">
            <v>14</v>
          </cell>
        </row>
        <row r="29">
          <cell r="R29">
            <v>48</v>
          </cell>
        </row>
        <row r="30">
          <cell r="R30">
            <v>30</v>
          </cell>
        </row>
        <row r="31">
          <cell r="R31">
            <v>0</v>
          </cell>
        </row>
        <row r="32">
          <cell r="R32">
            <v>0.9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4.3900000000000006</v>
          </cell>
        </row>
        <row r="36">
          <cell r="R36">
            <v>0.2</v>
          </cell>
        </row>
      </sheetData>
      <sheetData sheetId="4">
        <row r="5">
          <cell r="Q5">
            <v>62.4</v>
          </cell>
        </row>
        <row r="6">
          <cell r="Q6">
            <v>60</v>
          </cell>
        </row>
        <row r="7">
          <cell r="Q7">
            <v>18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8</v>
          </cell>
        </row>
        <row r="11">
          <cell r="Q11">
            <v>0</v>
          </cell>
        </row>
        <row r="12">
          <cell r="Q12">
            <v>184.5</v>
          </cell>
        </row>
        <row r="13">
          <cell r="Q13">
            <v>146.30000000000001</v>
          </cell>
        </row>
        <row r="14">
          <cell r="Q14">
            <v>1.1000000000000001</v>
          </cell>
        </row>
        <row r="15">
          <cell r="Q15">
            <v>54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84</v>
          </cell>
        </row>
        <row r="19">
          <cell r="Q19">
            <v>0</v>
          </cell>
        </row>
        <row r="20">
          <cell r="Q20">
            <v>287</v>
          </cell>
        </row>
        <row r="21">
          <cell r="Q21">
            <v>5.2</v>
          </cell>
        </row>
        <row r="22">
          <cell r="Q22">
            <v>78</v>
          </cell>
        </row>
        <row r="23">
          <cell r="Q23">
            <v>15</v>
          </cell>
        </row>
        <row r="24">
          <cell r="Q24">
            <v>40</v>
          </cell>
        </row>
        <row r="25">
          <cell r="Q25">
            <v>104.7</v>
          </cell>
        </row>
        <row r="26">
          <cell r="Q26">
            <v>30</v>
          </cell>
        </row>
        <row r="27">
          <cell r="Q27">
            <v>12.2</v>
          </cell>
        </row>
        <row r="29">
          <cell r="Q29">
            <v>46.2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8</v>
          </cell>
        </row>
        <row r="34">
          <cell r="Q34">
            <v>0</v>
          </cell>
        </row>
        <row r="35">
          <cell r="Q35">
            <v>5.8</v>
          </cell>
        </row>
        <row r="36">
          <cell r="Q36">
            <v>0.2</v>
          </cell>
        </row>
      </sheetData>
      <sheetData sheetId="5">
        <row r="5">
          <cell r="S5">
            <v>60</v>
          </cell>
        </row>
        <row r="6">
          <cell r="S6">
            <v>60</v>
          </cell>
        </row>
        <row r="7">
          <cell r="S7">
            <v>77.400000000000006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32.299999999999997</v>
          </cell>
        </row>
        <row r="11">
          <cell r="S11">
            <v>0</v>
          </cell>
        </row>
        <row r="12">
          <cell r="S12">
            <v>225</v>
          </cell>
        </row>
        <row r="13">
          <cell r="S13">
            <v>163.69999999999999</v>
          </cell>
        </row>
        <row r="14">
          <cell r="S14">
            <v>9</v>
          </cell>
        </row>
        <row r="15">
          <cell r="S15">
            <v>15</v>
          </cell>
        </row>
        <row r="16">
          <cell r="S16">
            <v>0</v>
          </cell>
        </row>
        <row r="17">
          <cell r="S17">
            <v>200</v>
          </cell>
        </row>
        <row r="18">
          <cell r="S18">
            <v>102</v>
          </cell>
        </row>
        <row r="19">
          <cell r="S19">
            <v>75</v>
          </cell>
        </row>
        <row r="20">
          <cell r="S20">
            <v>277.39999999999998</v>
          </cell>
        </row>
        <row r="21">
          <cell r="S21">
            <v>26.8</v>
          </cell>
        </row>
        <row r="22">
          <cell r="S22">
            <v>0</v>
          </cell>
        </row>
        <row r="23">
          <cell r="S23">
            <v>10</v>
          </cell>
        </row>
        <row r="24">
          <cell r="S24">
            <v>0</v>
          </cell>
        </row>
        <row r="25">
          <cell r="S25">
            <v>3.75</v>
          </cell>
        </row>
        <row r="26">
          <cell r="S26">
            <v>0</v>
          </cell>
        </row>
        <row r="27">
          <cell r="S27">
            <v>3.5</v>
          </cell>
        </row>
        <row r="29">
          <cell r="S29">
            <v>19.2</v>
          </cell>
        </row>
        <row r="30">
          <cell r="S30">
            <v>15</v>
          </cell>
        </row>
        <row r="31">
          <cell r="S31">
            <v>2.2999999999999998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8.1999999999999993</v>
          </cell>
        </row>
        <row r="36">
          <cell r="S36">
            <v>0</v>
          </cell>
        </row>
      </sheetData>
      <sheetData sheetId="6">
        <row r="5">
          <cell r="S5">
            <v>76</v>
          </cell>
        </row>
        <row r="6">
          <cell r="S6">
            <v>60</v>
          </cell>
        </row>
        <row r="7">
          <cell r="S7">
            <v>2.5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36.4</v>
          </cell>
        </row>
        <row r="11">
          <cell r="S11">
            <v>0</v>
          </cell>
        </row>
        <row r="12">
          <cell r="S12">
            <v>128</v>
          </cell>
        </row>
        <row r="13">
          <cell r="S13">
            <v>253.9</v>
          </cell>
        </row>
        <row r="14">
          <cell r="S14">
            <v>5</v>
          </cell>
        </row>
        <row r="15">
          <cell r="S15">
            <v>190</v>
          </cell>
        </row>
        <row r="16">
          <cell r="S16">
            <v>0</v>
          </cell>
        </row>
        <row r="17">
          <cell r="S17">
            <v>200</v>
          </cell>
        </row>
        <row r="18">
          <cell r="S18">
            <v>108</v>
          </cell>
        </row>
        <row r="19">
          <cell r="S19">
            <v>0</v>
          </cell>
        </row>
        <row r="20">
          <cell r="S20">
            <v>122.5</v>
          </cell>
        </row>
        <row r="21">
          <cell r="S21">
            <v>13.1</v>
          </cell>
        </row>
        <row r="22">
          <cell r="S22">
            <v>0</v>
          </cell>
        </row>
        <row r="23">
          <cell r="S23">
            <v>28.8</v>
          </cell>
        </row>
        <row r="24">
          <cell r="S24">
            <v>0</v>
          </cell>
        </row>
        <row r="25">
          <cell r="S25">
            <v>5.3</v>
          </cell>
        </row>
        <row r="26">
          <cell r="S26">
            <v>92</v>
          </cell>
        </row>
        <row r="27">
          <cell r="S27">
            <v>19.600000000000001</v>
          </cell>
        </row>
        <row r="29">
          <cell r="S29">
            <v>40</v>
          </cell>
        </row>
        <row r="30">
          <cell r="S30">
            <v>30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4</v>
          </cell>
        </row>
        <row r="35">
          <cell r="S35">
            <v>6.3999999999999995</v>
          </cell>
        </row>
        <row r="36">
          <cell r="S36">
            <v>0.2</v>
          </cell>
        </row>
      </sheetData>
      <sheetData sheetId="7">
        <row r="5">
          <cell r="R5">
            <v>68</v>
          </cell>
        </row>
        <row r="6">
          <cell r="R6">
            <v>60</v>
          </cell>
        </row>
        <row r="7">
          <cell r="R7">
            <v>60.15</v>
          </cell>
        </row>
        <row r="8">
          <cell r="R8">
            <v>0</v>
          </cell>
        </row>
        <row r="9">
          <cell r="R9">
            <v>12</v>
          </cell>
        </row>
        <row r="10">
          <cell r="R10">
            <v>5.5</v>
          </cell>
        </row>
        <row r="11">
          <cell r="R11">
            <v>0</v>
          </cell>
        </row>
        <row r="12">
          <cell r="R12">
            <v>90</v>
          </cell>
        </row>
        <row r="13">
          <cell r="R13">
            <v>186.4</v>
          </cell>
        </row>
        <row r="14">
          <cell r="R14">
            <v>0</v>
          </cell>
        </row>
        <row r="15">
          <cell r="R15">
            <v>150</v>
          </cell>
        </row>
        <row r="16">
          <cell r="R16">
            <v>0</v>
          </cell>
        </row>
        <row r="17">
          <cell r="R17">
            <v>200</v>
          </cell>
        </row>
        <row r="18">
          <cell r="R18">
            <v>40.5</v>
          </cell>
        </row>
        <row r="19">
          <cell r="R19">
            <v>0</v>
          </cell>
        </row>
        <row r="20">
          <cell r="R20">
            <v>206.4</v>
          </cell>
        </row>
        <row r="21">
          <cell r="R21">
            <v>12</v>
          </cell>
        </row>
        <row r="22">
          <cell r="R22">
            <v>0</v>
          </cell>
        </row>
        <row r="23">
          <cell r="R23">
            <v>12.5</v>
          </cell>
        </row>
        <row r="24">
          <cell r="R24">
            <v>0</v>
          </cell>
        </row>
        <row r="25">
          <cell r="R25">
            <v>2.7</v>
          </cell>
        </row>
        <row r="26">
          <cell r="R26">
            <v>0</v>
          </cell>
        </row>
        <row r="27">
          <cell r="R27">
            <v>9.5</v>
          </cell>
        </row>
        <row r="29">
          <cell r="R29">
            <v>20.5</v>
          </cell>
        </row>
        <row r="30">
          <cell r="R30">
            <v>25</v>
          </cell>
        </row>
        <row r="31">
          <cell r="R31">
            <v>1.6</v>
          </cell>
        </row>
        <row r="32">
          <cell r="R32">
            <v>0.9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3.5</v>
          </cell>
        </row>
        <row r="36">
          <cell r="R36">
            <v>0.18</v>
          </cell>
        </row>
      </sheetData>
      <sheetData sheetId="8">
        <row r="5">
          <cell r="Q5">
            <v>61</v>
          </cell>
        </row>
        <row r="6">
          <cell r="Q6">
            <v>60</v>
          </cell>
        </row>
        <row r="7">
          <cell r="Q7">
            <v>0</v>
          </cell>
        </row>
        <row r="8">
          <cell r="Q8">
            <v>9</v>
          </cell>
        </row>
        <row r="9">
          <cell r="Q9">
            <v>0</v>
          </cell>
        </row>
        <row r="10">
          <cell r="Q10">
            <v>7</v>
          </cell>
        </row>
        <row r="11">
          <cell r="Q11">
            <v>0</v>
          </cell>
        </row>
        <row r="12">
          <cell r="Q12">
            <v>128</v>
          </cell>
        </row>
        <row r="13">
          <cell r="Q13">
            <v>138.69999999999999</v>
          </cell>
        </row>
        <row r="14">
          <cell r="Q14">
            <v>0.7</v>
          </cell>
        </row>
        <row r="15">
          <cell r="Q15">
            <v>197.5</v>
          </cell>
        </row>
        <row r="16">
          <cell r="Q16">
            <v>0</v>
          </cell>
        </row>
        <row r="17">
          <cell r="Q17">
            <v>200</v>
          </cell>
        </row>
        <row r="18">
          <cell r="Q18">
            <v>0</v>
          </cell>
        </row>
        <row r="20">
          <cell r="Q20">
            <v>72.5</v>
          </cell>
        </row>
        <row r="21">
          <cell r="Q21">
            <v>7.8</v>
          </cell>
        </row>
        <row r="22">
          <cell r="Q22">
            <v>90</v>
          </cell>
        </row>
        <row r="23">
          <cell r="Q23">
            <v>13.5</v>
          </cell>
        </row>
        <row r="24">
          <cell r="Q24">
            <v>40</v>
          </cell>
        </row>
        <row r="25">
          <cell r="Q25">
            <v>2.7</v>
          </cell>
        </row>
        <row r="26">
          <cell r="Q26">
            <v>65</v>
          </cell>
        </row>
        <row r="27">
          <cell r="Q27">
            <v>17</v>
          </cell>
        </row>
        <row r="29">
          <cell r="Q29">
            <v>56</v>
          </cell>
        </row>
        <row r="30">
          <cell r="Q30">
            <v>20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8</v>
          </cell>
        </row>
        <row r="34">
          <cell r="Q34">
            <v>0</v>
          </cell>
        </row>
        <row r="35">
          <cell r="Q35">
            <v>4.95</v>
          </cell>
        </row>
        <row r="36">
          <cell r="Q36">
            <v>0.43000000000000005</v>
          </cell>
        </row>
      </sheetData>
      <sheetData sheetId="9">
        <row r="5">
          <cell r="R5">
            <v>80</v>
          </cell>
        </row>
        <row r="6">
          <cell r="R6">
            <v>60</v>
          </cell>
        </row>
        <row r="7">
          <cell r="R7">
            <v>54.5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36.4</v>
          </cell>
        </row>
        <row r="11">
          <cell r="R11">
            <v>0</v>
          </cell>
        </row>
        <row r="12">
          <cell r="R12">
            <v>113</v>
          </cell>
        </row>
        <row r="13">
          <cell r="R13">
            <v>111.3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20</v>
          </cell>
        </row>
        <row r="17">
          <cell r="R17">
            <v>0</v>
          </cell>
        </row>
        <row r="18">
          <cell r="R18">
            <v>86</v>
          </cell>
        </row>
        <row r="19">
          <cell r="R19">
            <v>0</v>
          </cell>
        </row>
        <row r="20">
          <cell r="R20">
            <v>274</v>
          </cell>
        </row>
        <row r="21">
          <cell r="R21">
            <v>18.5</v>
          </cell>
        </row>
        <row r="22">
          <cell r="R22">
            <v>17</v>
          </cell>
        </row>
        <row r="23">
          <cell r="R23">
            <v>10</v>
          </cell>
        </row>
        <row r="24">
          <cell r="R24">
            <v>0</v>
          </cell>
        </row>
        <row r="25">
          <cell r="R25">
            <v>90.9</v>
          </cell>
        </row>
        <row r="26">
          <cell r="R26">
            <v>0</v>
          </cell>
        </row>
        <row r="27">
          <cell r="R27">
            <v>14.55</v>
          </cell>
        </row>
        <row r="29">
          <cell r="R29">
            <v>45.5</v>
          </cell>
        </row>
        <row r="30">
          <cell r="R30">
            <v>15</v>
          </cell>
        </row>
        <row r="31">
          <cell r="R31">
            <v>1.4</v>
          </cell>
        </row>
        <row r="32">
          <cell r="R32">
            <v>0.9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6.1000000000000005</v>
          </cell>
        </row>
        <row r="36">
          <cell r="R36">
            <v>0.11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ная по нормам"/>
    </sheetNames>
    <sheetDataSet>
      <sheetData sheetId="0">
        <row r="5">
          <cell r="T5">
            <v>78.3</v>
          </cell>
        </row>
        <row r="6">
          <cell r="T6">
            <v>80</v>
          </cell>
        </row>
        <row r="7">
          <cell r="T7">
            <v>9.1999999999999993</v>
          </cell>
        </row>
        <row r="8">
          <cell r="T8">
            <v>0</v>
          </cell>
        </row>
        <row r="9">
          <cell r="T9">
            <v>85</v>
          </cell>
        </row>
        <row r="10">
          <cell r="T10">
            <v>10</v>
          </cell>
        </row>
        <row r="11">
          <cell r="T11">
            <v>0</v>
          </cell>
        </row>
        <row r="12">
          <cell r="T12">
            <v>153</v>
          </cell>
        </row>
        <row r="13">
          <cell r="T13">
            <v>195.89999999999998</v>
          </cell>
        </row>
        <row r="14">
          <cell r="T14">
            <v>5</v>
          </cell>
        </row>
        <row r="15">
          <cell r="T15">
            <v>17.5</v>
          </cell>
        </row>
        <row r="16">
          <cell r="T16">
            <v>0</v>
          </cell>
        </row>
        <row r="17">
          <cell r="T17">
            <v>200</v>
          </cell>
        </row>
        <row r="18">
          <cell r="T18">
            <v>63.3</v>
          </cell>
        </row>
        <row r="19">
          <cell r="T19">
            <v>100</v>
          </cell>
        </row>
        <row r="20">
          <cell r="T20">
            <v>172.5</v>
          </cell>
        </row>
        <row r="21">
          <cell r="T21">
            <v>16</v>
          </cell>
        </row>
        <row r="22">
          <cell r="T22">
            <v>0</v>
          </cell>
        </row>
        <row r="23">
          <cell r="T23">
            <v>12.5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6.5</v>
          </cell>
        </row>
        <row r="29">
          <cell r="T29">
            <v>15.1</v>
          </cell>
        </row>
        <row r="30">
          <cell r="T30">
            <v>30</v>
          </cell>
        </row>
        <row r="31">
          <cell r="T31">
            <v>0</v>
          </cell>
        </row>
        <row r="32">
          <cell r="T32">
            <v>1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5.45</v>
          </cell>
        </row>
      </sheetData>
      <sheetData sheetId="1">
        <row r="5">
          <cell r="O5">
            <v>86</v>
          </cell>
        </row>
        <row r="6">
          <cell r="O6">
            <v>80</v>
          </cell>
        </row>
        <row r="7">
          <cell r="O7">
            <v>44</v>
          </cell>
        </row>
        <row r="8">
          <cell r="O8">
            <v>9</v>
          </cell>
        </row>
        <row r="9">
          <cell r="O9">
            <v>0</v>
          </cell>
        </row>
        <row r="10">
          <cell r="O10">
            <v>65.7</v>
          </cell>
        </row>
        <row r="11">
          <cell r="O11">
            <v>16</v>
          </cell>
        </row>
        <row r="12">
          <cell r="O12">
            <v>62.5</v>
          </cell>
        </row>
        <row r="13">
          <cell r="O13">
            <v>95.7</v>
          </cell>
        </row>
        <row r="14">
          <cell r="O14">
            <v>0</v>
          </cell>
        </row>
        <row r="15">
          <cell r="O15">
            <v>150</v>
          </cell>
        </row>
        <row r="16">
          <cell r="O16">
            <v>0</v>
          </cell>
        </row>
        <row r="17">
          <cell r="O17">
            <v>200</v>
          </cell>
        </row>
        <row r="18">
          <cell r="O18">
            <v>70</v>
          </cell>
        </row>
        <row r="19">
          <cell r="O19">
            <v>0</v>
          </cell>
        </row>
        <row r="20">
          <cell r="O20">
            <v>308</v>
          </cell>
        </row>
        <row r="21">
          <cell r="O21">
            <v>12.8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11.4</v>
          </cell>
        </row>
        <row r="26">
          <cell r="O26">
            <v>0</v>
          </cell>
        </row>
        <row r="27">
          <cell r="O27">
            <v>15.9</v>
          </cell>
        </row>
        <row r="29">
          <cell r="O29">
            <v>39.9</v>
          </cell>
        </row>
        <row r="30">
          <cell r="O30">
            <v>15</v>
          </cell>
        </row>
        <row r="31">
          <cell r="O31">
            <v>0</v>
          </cell>
        </row>
        <row r="33">
          <cell r="O33">
            <v>0</v>
          </cell>
        </row>
        <row r="34">
          <cell r="O34">
            <v>4</v>
          </cell>
        </row>
        <row r="35">
          <cell r="O35">
            <v>4.1899999999999995</v>
          </cell>
        </row>
        <row r="36">
          <cell r="O36">
            <v>0.3</v>
          </cell>
        </row>
      </sheetData>
      <sheetData sheetId="2">
        <row r="5">
          <cell r="U5">
            <v>68</v>
          </cell>
        </row>
        <row r="6">
          <cell r="U6">
            <v>80</v>
          </cell>
        </row>
        <row r="7">
          <cell r="U7">
            <v>3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32.299999999999997</v>
          </cell>
        </row>
        <row r="11">
          <cell r="U11">
            <v>0</v>
          </cell>
        </row>
        <row r="12">
          <cell r="U12">
            <v>211.4</v>
          </cell>
        </row>
        <row r="13">
          <cell r="U13">
            <v>153</v>
          </cell>
        </row>
        <row r="14">
          <cell r="U14">
            <v>10.5</v>
          </cell>
        </row>
        <row r="15">
          <cell r="U15">
            <v>150</v>
          </cell>
        </row>
        <row r="16">
          <cell r="U16">
            <v>0</v>
          </cell>
        </row>
        <row r="17">
          <cell r="U17">
            <v>200</v>
          </cell>
        </row>
        <row r="18">
          <cell r="U18">
            <v>169.2</v>
          </cell>
        </row>
        <row r="19">
          <cell r="U19">
            <v>0</v>
          </cell>
        </row>
        <row r="20">
          <cell r="U20">
            <v>172.5</v>
          </cell>
        </row>
        <row r="21">
          <cell r="U21">
            <v>13.1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6.4</v>
          </cell>
        </row>
        <row r="26">
          <cell r="U26">
            <v>89</v>
          </cell>
        </row>
        <row r="27">
          <cell r="U27">
            <v>20</v>
          </cell>
        </row>
        <row r="29">
          <cell r="U29">
            <v>15.8</v>
          </cell>
        </row>
        <row r="30">
          <cell r="U30">
            <v>15</v>
          </cell>
        </row>
        <row r="31">
          <cell r="U31">
            <v>0</v>
          </cell>
        </row>
        <row r="32">
          <cell r="U32">
            <v>1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6.75</v>
          </cell>
        </row>
      </sheetData>
      <sheetData sheetId="3">
        <row r="5">
          <cell r="R5">
            <v>88</v>
          </cell>
        </row>
        <row r="6">
          <cell r="R6">
            <v>80</v>
          </cell>
        </row>
        <row r="7">
          <cell r="R7">
            <v>29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63.06</v>
          </cell>
        </row>
        <row r="11">
          <cell r="R11">
            <v>14</v>
          </cell>
        </row>
        <row r="12">
          <cell r="R12">
            <v>0</v>
          </cell>
        </row>
        <row r="13">
          <cell r="R13">
            <v>50</v>
          </cell>
        </row>
        <row r="14">
          <cell r="R14">
            <v>0</v>
          </cell>
        </row>
        <row r="15">
          <cell r="R15">
            <v>150</v>
          </cell>
        </row>
        <row r="16">
          <cell r="R16">
            <v>20</v>
          </cell>
        </row>
        <row r="17">
          <cell r="R17">
            <v>200</v>
          </cell>
        </row>
        <row r="18">
          <cell r="R18">
            <v>120</v>
          </cell>
        </row>
        <row r="19">
          <cell r="R19">
            <v>0</v>
          </cell>
        </row>
        <row r="20">
          <cell r="R20">
            <v>200</v>
          </cell>
        </row>
        <row r="21">
          <cell r="R21">
            <v>15</v>
          </cell>
        </row>
        <row r="22">
          <cell r="R22">
            <v>111</v>
          </cell>
        </row>
        <row r="23">
          <cell r="R23">
            <v>29.5</v>
          </cell>
        </row>
        <row r="24">
          <cell r="R24">
            <v>0</v>
          </cell>
        </row>
        <row r="25">
          <cell r="R25">
            <v>10</v>
          </cell>
        </row>
        <row r="26">
          <cell r="R26">
            <v>0</v>
          </cell>
        </row>
        <row r="27">
          <cell r="R27">
            <v>6</v>
          </cell>
        </row>
        <row r="28">
          <cell r="R28">
            <v>14</v>
          </cell>
        </row>
        <row r="29">
          <cell r="R29">
            <v>48</v>
          </cell>
        </row>
        <row r="30">
          <cell r="R30">
            <v>15</v>
          </cell>
        </row>
        <row r="31">
          <cell r="R31">
            <v>0</v>
          </cell>
        </row>
        <row r="32">
          <cell r="R32">
            <v>1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4.8499999999999996</v>
          </cell>
        </row>
        <row r="36">
          <cell r="R36">
            <v>0.2</v>
          </cell>
        </row>
      </sheetData>
      <sheetData sheetId="4">
        <row r="5">
          <cell r="Q5">
            <v>82.4</v>
          </cell>
        </row>
        <row r="6">
          <cell r="Q6">
            <v>80</v>
          </cell>
        </row>
        <row r="7">
          <cell r="Q7">
            <v>18.7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8</v>
          </cell>
        </row>
        <row r="11">
          <cell r="Q11">
            <v>0</v>
          </cell>
        </row>
        <row r="12">
          <cell r="Q12">
            <v>208.5</v>
          </cell>
        </row>
        <row r="13">
          <cell r="Q13">
            <v>169.5</v>
          </cell>
        </row>
        <row r="14">
          <cell r="Q14">
            <v>1.5</v>
          </cell>
        </row>
        <row r="15">
          <cell r="Q15">
            <v>54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84</v>
          </cell>
        </row>
        <row r="19">
          <cell r="Q19">
            <v>0</v>
          </cell>
        </row>
        <row r="20">
          <cell r="Q20">
            <v>242.9</v>
          </cell>
        </row>
        <row r="21">
          <cell r="Q21">
            <v>6.1</v>
          </cell>
        </row>
        <row r="22">
          <cell r="Q22">
            <v>78</v>
          </cell>
        </row>
        <row r="23">
          <cell r="Q23">
            <v>15</v>
          </cell>
        </row>
        <row r="24">
          <cell r="Q24">
            <v>50</v>
          </cell>
        </row>
        <row r="25">
          <cell r="Q25">
            <v>120</v>
          </cell>
        </row>
        <row r="26">
          <cell r="Q26">
            <v>30</v>
          </cell>
        </row>
        <row r="27">
          <cell r="Q27">
            <v>13.1</v>
          </cell>
        </row>
        <row r="28">
          <cell r="Q28">
            <v>14</v>
          </cell>
        </row>
        <row r="29">
          <cell r="Q29">
            <v>46.400000000000006</v>
          </cell>
        </row>
        <row r="30">
          <cell r="Q30">
            <v>0</v>
          </cell>
        </row>
        <row r="31">
          <cell r="Q31">
            <v>0</v>
          </cell>
        </row>
        <row r="33">
          <cell r="Q33">
            <v>8</v>
          </cell>
        </row>
        <row r="34">
          <cell r="Q34">
            <v>0</v>
          </cell>
        </row>
        <row r="35">
          <cell r="Q35">
            <v>6.1000000000000005</v>
          </cell>
        </row>
        <row r="36">
          <cell r="Q36">
            <v>0.2</v>
          </cell>
        </row>
      </sheetData>
      <sheetData sheetId="5">
        <row r="5">
          <cell r="S5">
            <v>80</v>
          </cell>
        </row>
        <row r="6">
          <cell r="S6">
            <v>80</v>
          </cell>
        </row>
        <row r="7">
          <cell r="S7">
            <v>77.400000000000006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32.299999999999997</v>
          </cell>
        </row>
        <row r="11">
          <cell r="S11">
            <v>0</v>
          </cell>
        </row>
        <row r="12">
          <cell r="S12">
            <v>255</v>
          </cell>
        </row>
        <row r="13">
          <cell r="S13">
            <v>166.7</v>
          </cell>
        </row>
        <row r="14">
          <cell r="S14">
            <v>9</v>
          </cell>
        </row>
        <row r="15">
          <cell r="S15">
            <v>15</v>
          </cell>
        </row>
        <row r="16">
          <cell r="S16">
            <v>0</v>
          </cell>
        </row>
        <row r="17">
          <cell r="S17">
            <v>200</v>
          </cell>
        </row>
        <row r="18">
          <cell r="S18">
            <v>122.4</v>
          </cell>
        </row>
        <row r="19">
          <cell r="S19">
            <v>100</v>
          </cell>
        </row>
        <row r="20">
          <cell r="S20">
            <v>277.39999999999998</v>
          </cell>
        </row>
        <row r="21">
          <cell r="S21">
            <v>25.8</v>
          </cell>
        </row>
        <row r="22">
          <cell r="S22">
            <v>0</v>
          </cell>
        </row>
        <row r="23">
          <cell r="S23">
            <v>10</v>
          </cell>
        </row>
        <row r="24">
          <cell r="S24">
            <v>0</v>
          </cell>
        </row>
        <row r="25">
          <cell r="S25">
            <v>3.75</v>
          </cell>
        </row>
        <row r="26">
          <cell r="S26">
            <v>0</v>
          </cell>
        </row>
        <row r="27">
          <cell r="S27">
            <v>6</v>
          </cell>
        </row>
        <row r="29">
          <cell r="S29">
            <v>19.2</v>
          </cell>
        </row>
        <row r="30">
          <cell r="S30">
            <v>30</v>
          </cell>
        </row>
        <row r="31">
          <cell r="S31">
            <v>2.2999999999999998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8.4499999999999993</v>
          </cell>
        </row>
      </sheetData>
      <sheetData sheetId="6">
        <row r="5">
          <cell r="S5">
            <v>96</v>
          </cell>
        </row>
        <row r="6">
          <cell r="S6">
            <v>80</v>
          </cell>
        </row>
        <row r="7">
          <cell r="S7">
            <v>2.5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36.4</v>
          </cell>
        </row>
        <row r="11">
          <cell r="S11">
            <v>0</v>
          </cell>
        </row>
        <row r="12">
          <cell r="S12">
            <v>171</v>
          </cell>
        </row>
        <row r="13">
          <cell r="S13">
            <v>253.9</v>
          </cell>
        </row>
        <row r="14">
          <cell r="S14">
            <v>5</v>
          </cell>
        </row>
        <row r="15">
          <cell r="S15">
            <v>190</v>
          </cell>
        </row>
        <row r="16">
          <cell r="S16">
            <v>0</v>
          </cell>
        </row>
        <row r="17">
          <cell r="S17">
            <v>200</v>
          </cell>
        </row>
        <row r="18">
          <cell r="S18">
            <v>108</v>
          </cell>
        </row>
        <row r="19">
          <cell r="S19">
            <v>0</v>
          </cell>
        </row>
        <row r="20">
          <cell r="S20">
            <v>130</v>
          </cell>
        </row>
        <row r="21">
          <cell r="S21">
            <v>14.8</v>
          </cell>
        </row>
        <row r="22">
          <cell r="S22">
            <v>0</v>
          </cell>
        </row>
        <row r="23">
          <cell r="S23">
            <v>28.8</v>
          </cell>
        </row>
        <row r="24">
          <cell r="S24">
            <v>0</v>
          </cell>
        </row>
        <row r="25">
          <cell r="S25">
            <v>5.3</v>
          </cell>
        </row>
        <row r="26">
          <cell r="S26">
            <v>92</v>
          </cell>
        </row>
        <row r="27">
          <cell r="S27">
            <v>19.600000000000001</v>
          </cell>
        </row>
        <row r="29">
          <cell r="S29">
            <v>40</v>
          </cell>
        </row>
        <row r="30">
          <cell r="S30">
            <v>30</v>
          </cell>
        </row>
        <row r="31">
          <cell r="S31">
            <v>0</v>
          </cell>
        </row>
        <row r="33">
          <cell r="S33">
            <v>0</v>
          </cell>
        </row>
        <row r="34">
          <cell r="S34">
            <v>4</v>
          </cell>
        </row>
        <row r="35">
          <cell r="S35">
            <v>6.3999999999999995</v>
          </cell>
        </row>
        <row r="36">
          <cell r="S36">
            <v>0.2</v>
          </cell>
        </row>
      </sheetData>
      <sheetData sheetId="7">
        <row r="5">
          <cell r="R5">
            <v>88</v>
          </cell>
        </row>
        <row r="6">
          <cell r="R6">
            <v>80</v>
          </cell>
        </row>
        <row r="7">
          <cell r="R7">
            <v>60.15</v>
          </cell>
        </row>
        <row r="8">
          <cell r="R8">
            <v>0</v>
          </cell>
        </row>
        <row r="9">
          <cell r="R9">
            <v>32</v>
          </cell>
        </row>
        <row r="10">
          <cell r="R10">
            <v>5.5</v>
          </cell>
        </row>
        <row r="11">
          <cell r="R11">
            <v>0</v>
          </cell>
        </row>
        <row r="12">
          <cell r="R12">
            <v>105</v>
          </cell>
        </row>
        <row r="13">
          <cell r="R13">
            <v>190.9</v>
          </cell>
        </row>
        <row r="14">
          <cell r="R14">
            <v>0</v>
          </cell>
        </row>
        <row r="15">
          <cell r="R15">
            <v>150</v>
          </cell>
        </row>
        <row r="16">
          <cell r="R16">
            <v>0</v>
          </cell>
        </row>
        <row r="17">
          <cell r="R17">
            <v>200</v>
          </cell>
        </row>
        <row r="18">
          <cell r="R18">
            <v>40.5</v>
          </cell>
        </row>
        <row r="19">
          <cell r="R19">
            <v>0</v>
          </cell>
        </row>
        <row r="20">
          <cell r="R20">
            <v>206.4</v>
          </cell>
        </row>
        <row r="21">
          <cell r="R21">
            <v>13</v>
          </cell>
        </row>
        <row r="22">
          <cell r="R22">
            <v>0</v>
          </cell>
        </row>
        <row r="23">
          <cell r="R23">
            <v>12.5</v>
          </cell>
        </row>
        <row r="24">
          <cell r="R24">
            <v>0</v>
          </cell>
        </row>
        <row r="25">
          <cell r="R25">
            <v>2.7</v>
          </cell>
        </row>
        <row r="26">
          <cell r="R26">
            <v>0</v>
          </cell>
        </row>
        <row r="27">
          <cell r="R27">
            <v>6</v>
          </cell>
        </row>
        <row r="29">
          <cell r="R29">
            <v>20.5</v>
          </cell>
        </row>
        <row r="30">
          <cell r="R30">
            <v>25</v>
          </cell>
        </row>
        <row r="31">
          <cell r="R31">
            <v>1.6</v>
          </cell>
        </row>
        <row r="32">
          <cell r="R32">
            <v>1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3.8</v>
          </cell>
        </row>
        <row r="36">
          <cell r="R36">
            <v>0.18</v>
          </cell>
        </row>
      </sheetData>
      <sheetData sheetId="8">
        <row r="5">
          <cell r="Q5">
            <v>81</v>
          </cell>
        </row>
        <row r="6">
          <cell r="Q6">
            <v>80</v>
          </cell>
        </row>
        <row r="7">
          <cell r="Q7">
            <v>0</v>
          </cell>
        </row>
        <row r="8">
          <cell r="Q8">
            <v>9</v>
          </cell>
        </row>
        <row r="9">
          <cell r="Q9">
            <v>0</v>
          </cell>
        </row>
        <row r="10">
          <cell r="Q10">
            <v>7</v>
          </cell>
        </row>
        <row r="11">
          <cell r="Q11">
            <v>0</v>
          </cell>
        </row>
        <row r="12">
          <cell r="Q12">
            <v>171</v>
          </cell>
        </row>
        <row r="13">
          <cell r="Q13">
            <v>138.69999999999999</v>
          </cell>
        </row>
        <row r="14">
          <cell r="Q14">
            <v>0.7</v>
          </cell>
        </row>
        <row r="15">
          <cell r="Q15">
            <v>197.5</v>
          </cell>
        </row>
        <row r="16">
          <cell r="Q16">
            <v>0</v>
          </cell>
        </row>
        <row r="17">
          <cell r="Q17">
            <v>200</v>
          </cell>
        </row>
        <row r="18">
          <cell r="Q18">
            <v>0</v>
          </cell>
        </row>
        <row r="20">
          <cell r="Q20">
            <v>81</v>
          </cell>
        </row>
        <row r="21">
          <cell r="Q21">
            <v>9.5</v>
          </cell>
        </row>
        <row r="22">
          <cell r="Q22">
            <v>90</v>
          </cell>
        </row>
        <row r="23">
          <cell r="Q23">
            <v>13.5</v>
          </cell>
        </row>
        <row r="24">
          <cell r="Q24">
            <v>50</v>
          </cell>
        </row>
        <row r="25">
          <cell r="Q25">
            <v>2.7</v>
          </cell>
        </row>
        <row r="26">
          <cell r="Q26">
            <v>65</v>
          </cell>
        </row>
        <row r="27">
          <cell r="Q27">
            <v>17</v>
          </cell>
        </row>
        <row r="29">
          <cell r="Q29">
            <v>56</v>
          </cell>
        </row>
        <row r="30">
          <cell r="Q30">
            <v>20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8</v>
          </cell>
        </row>
        <row r="34">
          <cell r="Q34">
            <v>0</v>
          </cell>
        </row>
        <row r="35">
          <cell r="Q35">
            <v>5.2</v>
          </cell>
        </row>
        <row r="36">
          <cell r="Q36">
            <v>0.43000000000000005</v>
          </cell>
        </row>
      </sheetData>
      <sheetData sheetId="9">
        <row r="5">
          <cell r="R5">
            <v>80</v>
          </cell>
        </row>
        <row r="6">
          <cell r="R6">
            <v>80</v>
          </cell>
        </row>
        <row r="7">
          <cell r="R7">
            <v>54.5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48.5</v>
          </cell>
        </row>
        <row r="11">
          <cell r="R11">
            <v>0</v>
          </cell>
        </row>
        <row r="12">
          <cell r="R12">
            <v>113</v>
          </cell>
        </row>
        <row r="13">
          <cell r="R13">
            <v>111.3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20</v>
          </cell>
        </row>
        <row r="17">
          <cell r="R17">
            <v>0</v>
          </cell>
        </row>
        <row r="18">
          <cell r="R18">
            <v>86</v>
          </cell>
        </row>
        <row r="19">
          <cell r="R19">
            <v>0</v>
          </cell>
        </row>
        <row r="20">
          <cell r="R20">
            <v>224</v>
          </cell>
        </row>
        <row r="21">
          <cell r="R21">
            <v>14.5</v>
          </cell>
        </row>
        <row r="22">
          <cell r="R22">
            <v>17</v>
          </cell>
        </row>
        <row r="23">
          <cell r="R23">
            <v>10</v>
          </cell>
        </row>
        <row r="24">
          <cell r="R24">
            <v>0</v>
          </cell>
        </row>
        <row r="25">
          <cell r="R25">
            <v>90.9</v>
          </cell>
        </row>
        <row r="26">
          <cell r="R26">
            <v>0</v>
          </cell>
        </row>
        <row r="27">
          <cell r="R27">
            <v>21</v>
          </cell>
        </row>
        <row r="28">
          <cell r="R28">
            <v>5</v>
          </cell>
        </row>
        <row r="29">
          <cell r="R29">
            <v>43.5</v>
          </cell>
        </row>
        <row r="30">
          <cell r="R30">
            <v>15</v>
          </cell>
        </row>
        <row r="31">
          <cell r="R31">
            <v>1.4</v>
          </cell>
        </row>
        <row r="32">
          <cell r="R32">
            <v>1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6.6000000000000005</v>
          </cell>
        </row>
        <row r="36">
          <cell r="R36">
            <v>0.11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7" workbookViewId="0">
      <selection activeCell="O14" sqref="O14"/>
    </sheetView>
  </sheetViews>
  <sheetFormatPr defaultRowHeight="15" x14ac:dyDescent="0.25"/>
  <cols>
    <col min="9" max="9" width="13.42578125" customWidth="1"/>
  </cols>
  <sheetData>
    <row r="1" spans="1:14" ht="19.5" x14ac:dyDescent="0.3">
      <c r="G1" s="30" t="s">
        <v>135</v>
      </c>
    </row>
    <row r="2" spans="1:14" ht="19.5" x14ac:dyDescent="0.3">
      <c r="G2" s="30" t="s">
        <v>147</v>
      </c>
      <c r="I2" s="30" t="s">
        <v>136</v>
      </c>
      <c r="J2" s="30"/>
      <c r="K2" s="30"/>
      <c r="L2" s="30"/>
    </row>
    <row r="3" spans="1:14" ht="19.5" x14ac:dyDescent="0.3">
      <c r="G3" s="30" t="s">
        <v>137</v>
      </c>
      <c r="H3" s="30"/>
      <c r="I3" s="30"/>
      <c r="J3" s="30"/>
      <c r="K3" s="30"/>
    </row>
    <row r="4" spans="1:14" ht="19.5" x14ac:dyDescent="0.3">
      <c r="G4" s="30" t="s">
        <v>138</v>
      </c>
      <c r="H4" s="30"/>
      <c r="I4" s="30"/>
      <c r="J4" s="30"/>
      <c r="K4" s="30"/>
    </row>
    <row r="5" spans="1:14" ht="19.5" x14ac:dyDescent="0.3">
      <c r="G5" s="30" t="s">
        <v>148</v>
      </c>
      <c r="H5" s="30"/>
      <c r="I5" s="30"/>
      <c r="J5" s="30"/>
      <c r="K5" s="30" t="s">
        <v>149</v>
      </c>
      <c r="L5" s="30"/>
    </row>
    <row r="6" spans="1:14" ht="19.5" x14ac:dyDescent="0.3">
      <c r="G6" s="30" t="s">
        <v>177</v>
      </c>
      <c r="H6" s="30"/>
      <c r="I6" s="30" t="s">
        <v>150</v>
      </c>
      <c r="J6" s="30"/>
    </row>
    <row r="7" spans="1:14" ht="53.25" customHeight="1" x14ac:dyDescent="0.25"/>
    <row r="8" spans="1:14" ht="19.5" x14ac:dyDescent="0.25">
      <c r="A8" s="31" t="s">
        <v>139</v>
      </c>
      <c r="B8" s="45" t="s">
        <v>151</v>
      </c>
      <c r="C8" s="45"/>
      <c r="D8" s="45"/>
      <c r="E8" s="45"/>
      <c r="F8" s="45"/>
      <c r="G8" s="45"/>
      <c r="H8" s="45"/>
      <c r="I8" s="45"/>
      <c r="J8" s="45"/>
      <c r="K8" s="32"/>
      <c r="L8" s="32"/>
    </row>
    <row r="9" spans="1:14" ht="19.5" x14ac:dyDescent="0.25">
      <c r="A9" s="31" t="s">
        <v>140</v>
      </c>
      <c r="B9" s="31"/>
      <c r="C9" s="31"/>
      <c r="D9" s="31"/>
      <c r="E9" s="31"/>
      <c r="F9" s="31"/>
      <c r="G9" s="31"/>
      <c r="H9" s="31"/>
      <c r="I9" s="31"/>
      <c r="J9" s="32"/>
      <c r="K9" s="32"/>
      <c r="L9" s="32"/>
      <c r="M9" s="35"/>
    </row>
    <row r="10" spans="1:14" ht="19.5" x14ac:dyDescent="0.25">
      <c r="A10" s="46" t="s">
        <v>154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19.5" x14ac:dyDescent="0.25">
      <c r="A11" s="31" t="s">
        <v>152</v>
      </c>
      <c r="B11" s="45" t="s">
        <v>153</v>
      </c>
      <c r="C11" s="45"/>
      <c r="D11" s="45"/>
      <c r="E11" s="45"/>
      <c r="F11" s="45"/>
      <c r="G11" s="45"/>
      <c r="H11" s="45"/>
      <c r="I11" s="45"/>
      <c r="J11" s="45"/>
      <c r="K11" s="45"/>
      <c r="L11" s="32"/>
    </row>
    <row r="12" spans="1:14" ht="19.5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2"/>
      <c r="K12" s="32"/>
      <c r="L12" s="32"/>
    </row>
    <row r="13" spans="1:14" ht="19.5" x14ac:dyDescent="0.3">
      <c r="A13" s="30"/>
      <c r="B13" s="30"/>
      <c r="C13" s="30"/>
      <c r="D13" s="30"/>
      <c r="E13" s="30"/>
      <c r="F13" s="30"/>
      <c r="G13" s="30"/>
      <c r="H13" s="36"/>
      <c r="I13" s="30"/>
    </row>
    <row r="15" spans="1:14" ht="15.75" x14ac:dyDescent="0.25">
      <c r="N15" s="37"/>
    </row>
    <row r="16" spans="1:14" ht="15.75" x14ac:dyDescent="0.25">
      <c r="N16" s="37"/>
    </row>
    <row r="17" spans="1:13" ht="16.5" x14ac:dyDescent="0.25">
      <c r="A17" s="33" t="s">
        <v>141</v>
      </c>
      <c r="H17" s="34" t="s">
        <v>142</v>
      </c>
      <c r="I17" s="34"/>
      <c r="J17" s="34"/>
      <c r="K17" s="34"/>
      <c r="L17" s="34"/>
      <c r="M17" s="34"/>
    </row>
    <row r="18" spans="1:13" ht="16.5" x14ac:dyDescent="0.25">
      <c r="A18" s="33" t="s">
        <v>143</v>
      </c>
      <c r="B18" s="33"/>
      <c r="C18" s="33"/>
      <c r="H18" s="34" t="s">
        <v>144</v>
      </c>
      <c r="I18" s="34"/>
      <c r="J18" s="34"/>
      <c r="K18" s="34"/>
      <c r="L18" s="34"/>
      <c r="M18" s="34"/>
    </row>
    <row r="19" spans="1:13" x14ac:dyDescent="0.25">
      <c r="A19" t="s">
        <v>145</v>
      </c>
    </row>
    <row r="20" spans="1:13" x14ac:dyDescent="0.25">
      <c r="A20" t="s">
        <v>146</v>
      </c>
    </row>
  </sheetData>
  <mergeCells count="3">
    <mergeCell ref="B8:J8"/>
    <mergeCell ref="A10:N10"/>
    <mergeCell ref="B11:K1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workbookViewId="0">
      <selection activeCell="P27" sqref="A1:P27"/>
    </sheetView>
  </sheetViews>
  <sheetFormatPr defaultRowHeight="15" x14ac:dyDescent="0.25"/>
  <cols>
    <col min="1" max="1" width="21" customWidth="1"/>
    <col min="2" max="2" width="6" customWidth="1"/>
    <col min="3" max="3" width="6.5703125" customWidth="1"/>
    <col min="4" max="4" width="8" customWidth="1"/>
    <col min="5" max="5" width="7.85546875" customWidth="1"/>
    <col min="6" max="6" width="6.85546875" customWidth="1"/>
    <col min="7" max="7" width="8" customWidth="1"/>
    <col min="8" max="8" width="7.28515625" customWidth="1"/>
    <col min="9" max="9" width="6.7109375" customWidth="1"/>
    <col min="10" max="10" width="7.5703125" customWidth="1"/>
    <col min="11" max="11" width="7.42578125" customWidth="1"/>
    <col min="12" max="12" width="6.5703125" customWidth="1"/>
    <col min="13" max="14" width="7.5703125" customWidth="1"/>
    <col min="15" max="15" width="6.42578125" customWidth="1"/>
    <col min="16" max="17" width="7.5703125" customWidth="1"/>
  </cols>
  <sheetData>
    <row r="1" spans="1:16" x14ac:dyDescent="0.25">
      <c r="A1" s="3" t="s">
        <v>1</v>
      </c>
      <c r="B1" s="3" t="s">
        <v>17</v>
      </c>
      <c r="C1" s="4"/>
      <c r="D1" s="5"/>
      <c r="E1" s="47" t="s">
        <v>2</v>
      </c>
      <c r="F1" s="48"/>
      <c r="G1" s="49"/>
      <c r="H1" s="47" t="s">
        <v>9</v>
      </c>
      <c r="I1" s="48"/>
      <c r="J1" s="49"/>
      <c r="K1" s="47" t="s">
        <v>10</v>
      </c>
      <c r="L1" s="48"/>
      <c r="M1" s="49"/>
      <c r="N1" s="47" t="s">
        <v>11</v>
      </c>
      <c r="O1" s="48"/>
      <c r="P1" s="49"/>
    </row>
    <row r="2" spans="1:16" x14ac:dyDescent="0.25">
      <c r="A2" s="1" t="s">
        <v>63</v>
      </c>
      <c r="B2" s="6" t="s">
        <v>6</v>
      </c>
      <c r="C2" s="1" t="s">
        <v>7</v>
      </c>
      <c r="D2" s="1" t="s">
        <v>8</v>
      </c>
      <c r="E2" s="6" t="s">
        <v>6</v>
      </c>
      <c r="F2" s="1" t="s">
        <v>7</v>
      </c>
      <c r="G2" s="1" t="s">
        <v>8</v>
      </c>
      <c r="H2" s="1" t="s">
        <v>6</v>
      </c>
      <c r="I2" s="1" t="s">
        <v>7</v>
      </c>
      <c r="J2" s="1" t="s">
        <v>8</v>
      </c>
      <c r="K2" s="1" t="s">
        <v>6</v>
      </c>
      <c r="L2" s="1" t="s">
        <v>7</v>
      </c>
      <c r="M2" s="1" t="s">
        <v>8</v>
      </c>
      <c r="N2" s="1" t="s">
        <v>6</v>
      </c>
      <c r="O2" s="1" t="s">
        <v>7</v>
      </c>
      <c r="P2" s="1" t="s">
        <v>8</v>
      </c>
    </row>
    <row r="3" spans="1:16" x14ac:dyDescent="0.25">
      <c r="A3" s="1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5">
      <c r="A4" s="8" t="s">
        <v>64</v>
      </c>
      <c r="B4" s="8" t="s">
        <v>65</v>
      </c>
      <c r="C4" s="8" t="s">
        <v>65</v>
      </c>
      <c r="D4" s="8" t="s">
        <v>65</v>
      </c>
      <c r="E4" s="8">
        <v>15.6</v>
      </c>
      <c r="F4" s="8">
        <v>15.6</v>
      </c>
      <c r="G4" s="8">
        <v>15.6</v>
      </c>
      <c r="H4" s="8">
        <v>11.3</v>
      </c>
      <c r="I4" s="8">
        <v>11.3</v>
      </c>
      <c r="J4" s="8">
        <v>11.3</v>
      </c>
      <c r="K4" s="8">
        <v>26.8</v>
      </c>
      <c r="L4" s="8">
        <v>26.8</v>
      </c>
      <c r="M4" s="8">
        <v>26.8</v>
      </c>
      <c r="N4" s="8">
        <v>280</v>
      </c>
      <c r="O4" s="8">
        <v>280</v>
      </c>
      <c r="P4" s="8">
        <v>280</v>
      </c>
    </row>
    <row r="5" spans="1:16" x14ac:dyDescent="0.25">
      <c r="A5" s="8" t="s">
        <v>43</v>
      </c>
      <c r="B5" s="8">
        <v>40</v>
      </c>
      <c r="C5" s="8">
        <v>40</v>
      </c>
      <c r="D5" s="8">
        <v>40</v>
      </c>
      <c r="E5" s="8">
        <v>2.8</v>
      </c>
      <c r="F5" s="8">
        <v>2.8</v>
      </c>
      <c r="G5" s="8">
        <v>2.8</v>
      </c>
      <c r="H5" s="8">
        <v>3.5</v>
      </c>
      <c r="I5" s="8">
        <v>3.5</v>
      </c>
      <c r="J5" s="8">
        <v>3.5</v>
      </c>
      <c r="K5" s="8">
        <v>0</v>
      </c>
      <c r="L5" s="8">
        <v>0</v>
      </c>
      <c r="M5" s="8">
        <v>0</v>
      </c>
      <c r="N5" s="8">
        <v>43.2</v>
      </c>
      <c r="O5" s="8">
        <v>43.2</v>
      </c>
      <c r="P5" s="8">
        <v>43.2</v>
      </c>
    </row>
    <row r="6" spans="1:16" x14ac:dyDescent="0.25">
      <c r="A6" s="8" t="s">
        <v>44</v>
      </c>
      <c r="B6" s="8">
        <v>200</v>
      </c>
      <c r="C6" s="8">
        <v>200</v>
      </c>
      <c r="D6" s="8">
        <v>200</v>
      </c>
      <c r="E6" s="8">
        <v>1.4</v>
      </c>
      <c r="F6" s="8">
        <v>1.4</v>
      </c>
      <c r="G6" s="8">
        <v>1.4</v>
      </c>
      <c r="H6" s="8">
        <v>1</v>
      </c>
      <c r="I6" s="8">
        <v>1</v>
      </c>
      <c r="J6" s="8">
        <v>1</v>
      </c>
      <c r="K6" s="8">
        <v>20.2</v>
      </c>
      <c r="L6" s="8">
        <v>20.2</v>
      </c>
      <c r="M6" s="8">
        <v>20.2</v>
      </c>
      <c r="N6" s="8">
        <v>56</v>
      </c>
      <c r="O6" s="8">
        <v>56</v>
      </c>
      <c r="P6" s="8">
        <v>56</v>
      </c>
    </row>
    <row r="7" spans="1:16" x14ac:dyDescent="0.25">
      <c r="A7" s="8" t="s">
        <v>21</v>
      </c>
      <c r="B7" s="8">
        <v>20</v>
      </c>
      <c r="C7" s="8">
        <v>30</v>
      </c>
      <c r="D7" s="8">
        <v>50</v>
      </c>
      <c r="E7" s="8">
        <v>1.88</v>
      </c>
      <c r="F7" s="8">
        <v>2.82</v>
      </c>
      <c r="G7" s="8">
        <v>4.7</v>
      </c>
      <c r="H7" s="8">
        <v>0.55000000000000004</v>
      </c>
      <c r="I7" s="8">
        <v>0.83</v>
      </c>
      <c r="J7" s="8">
        <v>0.55000000000000004</v>
      </c>
      <c r="K7" s="8">
        <v>13.4</v>
      </c>
      <c r="L7" s="8">
        <v>20.100000000000001</v>
      </c>
      <c r="M7" s="8">
        <v>13.4</v>
      </c>
      <c r="N7" s="8">
        <v>67</v>
      </c>
      <c r="O7" s="8">
        <v>100</v>
      </c>
      <c r="P7" s="8">
        <v>67</v>
      </c>
    </row>
    <row r="8" spans="1:1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8"/>
      <c r="B10" s="9" t="s">
        <v>0</v>
      </c>
      <c r="C10" s="9"/>
      <c r="D10" s="9"/>
      <c r="E10" s="9">
        <f t="shared" ref="E10:P10" si="0">E4+E5+E6+E7+E8+E9</f>
        <v>21.679999999999996</v>
      </c>
      <c r="F10" s="9">
        <f t="shared" si="0"/>
        <v>22.619999999999997</v>
      </c>
      <c r="G10" s="9">
        <f t="shared" si="0"/>
        <v>24.499999999999996</v>
      </c>
      <c r="H10" s="9">
        <f t="shared" si="0"/>
        <v>16.350000000000001</v>
      </c>
      <c r="I10" s="9">
        <f t="shared" si="0"/>
        <v>16.63</v>
      </c>
      <c r="J10" s="9">
        <f t="shared" si="0"/>
        <v>16.350000000000001</v>
      </c>
      <c r="K10" s="9">
        <f t="shared" si="0"/>
        <v>60.4</v>
      </c>
      <c r="L10" s="9">
        <f t="shared" si="0"/>
        <v>67.099999999999994</v>
      </c>
      <c r="M10" s="9">
        <f t="shared" si="0"/>
        <v>60.4</v>
      </c>
      <c r="N10" s="9">
        <f t="shared" si="0"/>
        <v>446.2</v>
      </c>
      <c r="O10" s="9">
        <f t="shared" si="0"/>
        <v>479.2</v>
      </c>
      <c r="P10" s="9">
        <f t="shared" si="0"/>
        <v>446.2</v>
      </c>
    </row>
    <row r="11" spans="1:16" x14ac:dyDescent="0.25">
      <c r="A11" s="9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8" t="s">
        <v>174</v>
      </c>
      <c r="B12" s="8">
        <v>50</v>
      </c>
      <c r="C12" s="8">
        <v>70</v>
      </c>
      <c r="D12" s="8">
        <v>70</v>
      </c>
      <c r="E12" s="8">
        <v>0.6</v>
      </c>
      <c r="F12" s="8">
        <v>0.84</v>
      </c>
      <c r="G12" s="8">
        <v>0.84</v>
      </c>
      <c r="H12" s="8">
        <v>2.6</v>
      </c>
      <c r="I12" s="8">
        <v>3.6</v>
      </c>
      <c r="J12" s="8">
        <v>3.6</v>
      </c>
      <c r="K12" s="8">
        <v>5.45</v>
      </c>
      <c r="L12" s="8">
        <v>7.63</v>
      </c>
      <c r="M12" s="8">
        <v>7.63</v>
      </c>
      <c r="N12" s="8">
        <v>47</v>
      </c>
      <c r="O12" s="8">
        <v>65.8</v>
      </c>
      <c r="P12" s="8">
        <v>65.8</v>
      </c>
    </row>
    <row r="13" spans="1:16" ht="19.5" customHeight="1" x14ac:dyDescent="0.25">
      <c r="A13" s="10" t="s">
        <v>175</v>
      </c>
      <c r="B13" s="8" t="s">
        <v>22</v>
      </c>
      <c r="C13" s="8" t="s">
        <v>22</v>
      </c>
      <c r="D13" s="8" t="s">
        <v>22</v>
      </c>
      <c r="E13" s="8">
        <v>2</v>
      </c>
      <c r="F13" s="8">
        <v>2</v>
      </c>
      <c r="G13" s="8">
        <v>2</v>
      </c>
      <c r="H13" s="8">
        <v>6</v>
      </c>
      <c r="I13" s="8">
        <v>6</v>
      </c>
      <c r="J13" s="8">
        <v>6</v>
      </c>
      <c r="K13" s="8">
        <v>9.3000000000000007</v>
      </c>
      <c r="L13" s="8">
        <v>9.3000000000000007</v>
      </c>
      <c r="M13" s="8">
        <v>9.3000000000000007</v>
      </c>
      <c r="N13" s="8">
        <v>100</v>
      </c>
      <c r="O13" s="8">
        <v>100</v>
      </c>
      <c r="P13" s="8">
        <v>100</v>
      </c>
    </row>
    <row r="14" spans="1:16" x14ac:dyDescent="0.25">
      <c r="A14" s="8" t="s">
        <v>66</v>
      </c>
      <c r="B14" s="8">
        <v>75</v>
      </c>
      <c r="C14" s="8">
        <v>100</v>
      </c>
      <c r="D14" s="8">
        <v>100</v>
      </c>
      <c r="E14" s="8">
        <v>9.6</v>
      </c>
      <c r="F14" s="8">
        <v>12.2</v>
      </c>
      <c r="G14" s="8">
        <v>12.2</v>
      </c>
      <c r="H14" s="8">
        <v>5.7</v>
      </c>
      <c r="I14" s="8">
        <v>7.6</v>
      </c>
      <c r="J14" s="8">
        <v>7.6</v>
      </c>
      <c r="K14" s="8">
        <v>10.7</v>
      </c>
      <c r="L14" s="8">
        <v>14.2</v>
      </c>
      <c r="M14" s="8">
        <v>14.2</v>
      </c>
      <c r="N14" s="8">
        <v>131</v>
      </c>
      <c r="O14" s="8">
        <v>174</v>
      </c>
      <c r="P14" s="8">
        <v>174</v>
      </c>
    </row>
    <row r="15" spans="1:16" x14ac:dyDescent="0.25">
      <c r="A15" s="8" t="s">
        <v>19</v>
      </c>
      <c r="B15" s="8">
        <v>150</v>
      </c>
      <c r="C15" s="8">
        <v>150</v>
      </c>
      <c r="D15" s="8">
        <v>200</v>
      </c>
      <c r="E15" s="8">
        <v>3.15</v>
      </c>
      <c r="F15" s="8">
        <v>3.15</v>
      </c>
      <c r="G15" s="8">
        <v>4.2</v>
      </c>
      <c r="H15" s="8">
        <v>5</v>
      </c>
      <c r="I15" s="8">
        <v>5</v>
      </c>
      <c r="J15" s="8">
        <v>6.6</v>
      </c>
      <c r="K15" s="8">
        <v>20.100000000000001</v>
      </c>
      <c r="L15" s="8">
        <v>20.100000000000001</v>
      </c>
      <c r="M15" s="8">
        <v>26.8</v>
      </c>
      <c r="N15" s="8">
        <v>138</v>
      </c>
      <c r="O15" s="8">
        <v>138</v>
      </c>
      <c r="P15" s="8">
        <v>184</v>
      </c>
    </row>
    <row r="16" spans="1:16" x14ac:dyDescent="0.25">
      <c r="A16" s="8" t="s">
        <v>67</v>
      </c>
      <c r="B16" s="8">
        <v>200</v>
      </c>
      <c r="C16" s="8">
        <v>200</v>
      </c>
      <c r="D16" s="8">
        <v>200</v>
      </c>
      <c r="E16" s="8">
        <v>0.2</v>
      </c>
      <c r="F16" s="8">
        <v>0.2</v>
      </c>
      <c r="G16" s="8">
        <v>0.2</v>
      </c>
      <c r="H16" s="8">
        <v>0.2</v>
      </c>
      <c r="I16" s="8">
        <v>0.2</v>
      </c>
      <c r="J16" s="8">
        <v>0.2</v>
      </c>
      <c r="K16" s="8">
        <v>53</v>
      </c>
      <c r="L16" s="8">
        <v>53</v>
      </c>
      <c r="M16" s="8">
        <v>53</v>
      </c>
      <c r="N16" s="8">
        <v>206</v>
      </c>
      <c r="O16" s="8">
        <v>206</v>
      </c>
      <c r="P16" s="8">
        <v>206</v>
      </c>
    </row>
    <row r="17" spans="1:16" x14ac:dyDescent="0.25">
      <c r="A17" s="8" t="s">
        <v>16</v>
      </c>
      <c r="B17" s="8">
        <v>45</v>
      </c>
      <c r="C17" s="8">
        <v>60</v>
      </c>
      <c r="D17" s="8">
        <v>80</v>
      </c>
      <c r="E17" s="8">
        <v>1.28</v>
      </c>
      <c r="F17" s="8">
        <v>1.71</v>
      </c>
      <c r="G17" s="8">
        <v>2.2799999999999998</v>
      </c>
      <c r="H17" s="8">
        <v>0.13</v>
      </c>
      <c r="I17" s="8">
        <v>0.17</v>
      </c>
      <c r="J17" s="8">
        <v>0.23</v>
      </c>
      <c r="K17" s="8">
        <v>12.3</v>
      </c>
      <c r="L17" s="8">
        <v>16.399999999999999</v>
      </c>
      <c r="M17" s="8">
        <v>21.8</v>
      </c>
      <c r="N17" s="8">
        <v>54</v>
      </c>
      <c r="O17" s="8">
        <v>72</v>
      </c>
      <c r="P17" s="8">
        <v>96</v>
      </c>
    </row>
    <row r="18" spans="1:1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1" t="s">
        <v>0</v>
      </c>
      <c r="C20" s="8"/>
      <c r="D20" s="8"/>
      <c r="E20" s="9">
        <f t="shared" ref="E20:P20" si="1">E12+E13+E14+E15+E16+E17+E18+E19</f>
        <v>16.829999999999998</v>
      </c>
      <c r="F20" s="9">
        <f t="shared" si="1"/>
        <v>20.099999999999998</v>
      </c>
      <c r="G20" s="9">
        <f t="shared" si="1"/>
        <v>21.72</v>
      </c>
      <c r="H20" s="9">
        <f t="shared" si="1"/>
        <v>19.63</v>
      </c>
      <c r="I20" s="9">
        <f t="shared" si="1"/>
        <v>22.57</v>
      </c>
      <c r="J20" s="9">
        <f t="shared" si="1"/>
        <v>24.229999999999997</v>
      </c>
      <c r="K20" s="9">
        <f t="shared" si="1"/>
        <v>110.85</v>
      </c>
      <c r="L20" s="9">
        <f t="shared" si="1"/>
        <v>120.63</v>
      </c>
      <c r="M20" s="9">
        <f t="shared" si="1"/>
        <v>132.73000000000002</v>
      </c>
      <c r="N20" s="9">
        <f t="shared" si="1"/>
        <v>676</v>
      </c>
      <c r="O20" s="9">
        <f t="shared" si="1"/>
        <v>755.8</v>
      </c>
      <c r="P20" s="9">
        <f t="shared" si="1"/>
        <v>825.8</v>
      </c>
    </row>
    <row r="21" spans="1:16" x14ac:dyDescent="0.25">
      <c r="A21" s="9" t="s">
        <v>74</v>
      </c>
      <c r="B21" s="7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8" t="s">
        <v>84</v>
      </c>
      <c r="B22" s="7" t="s">
        <v>85</v>
      </c>
      <c r="C22" s="8" t="s">
        <v>85</v>
      </c>
      <c r="D22" s="8" t="s">
        <v>85</v>
      </c>
      <c r="E22" s="8">
        <v>3.4</v>
      </c>
      <c r="F22" s="8">
        <v>3.4</v>
      </c>
      <c r="G22" s="8">
        <v>3.4</v>
      </c>
      <c r="H22" s="8">
        <v>1.2</v>
      </c>
      <c r="I22" s="8">
        <v>1.2</v>
      </c>
      <c r="J22" s="8">
        <v>1.2</v>
      </c>
      <c r="K22" s="8">
        <v>31</v>
      </c>
      <c r="L22" s="8">
        <v>31</v>
      </c>
      <c r="M22" s="8">
        <v>31</v>
      </c>
      <c r="N22" s="8">
        <v>150</v>
      </c>
      <c r="O22" s="8">
        <v>150</v>
      </c>
      <c r="P22" s="8">
        <v>150</v>
      </c>
    </row>
    <row r="23" spans="1:16" x14ac:dyDescent="0.25">
      <c r="A23" s="8" t="s">
        <v>20</v>
      </c>
      <c r="B23" s="7">
        <v>200</v>
      </c>
      <c r="C23" s="8">
        <v>200</v>
      </c>
      <c r="D23" s="8">
        <v>200</v>
      </c>
      <c r="E23" s="8">
        <v>0.8</v>
      </c>
      <c r="F23" s="8">
        <v>0.8</v>
      </c>
      <c r="G23" s="8">
        <v>0.8</v>
      </c>
      <c r="H23" s="8">
        <v>0</v>
      </c>
      <c r="I23" s="8">
        <v>0</v>
      </c>
      <c r="J23" s="8">
        <v>0</v>
      </c>
      <c r="K23" s="8">
        <v>22.6</v>
      </c>
      <c r="L23" s="8">
        <v>22.6</v>
      </c>
      <c r="M23" s="8">
        <v>22.6</v>
      </c>
      <c r="N23" s="8">
        <v>94</v>
      </c>
      <c r="O23" s="8">
        <v>94</v>
      </c>
      <c r="P23" s="8">
        <v>94</v>
      </c>
    </row>
    <row r="24" spans="1:16" x14ac:dyDescent="0.25">
      <c r="A24" s="8" t="s">
        <v>24</v>
      </c>
      <c r="B24" s="7" t="s">
        <v>78</v>
      </c>
      <c r="C24" s="7" t="s">
        <v>78</v>
      </c>
      <c r="D24" s="7" t="s">
        <v>78</v>
      </c>
      <c r="E24" s="8">
        <v>0.5</v>
      </c>
      <c r="F24" s="8">
        <v>0.5</v>
      </c>
      <c r="G24" s="8">
        <v>0.5</v>
      </c>
      <c r="H24" s="8">
        <v>0</v>
      </c>
      <c r="I24" s="8">
        <v>0</v>
      </c>
      <c r="J24" s="8">
        <v>0</v>
      </c>
      <c r="K24" s="8">
        <v>16</v>
      </c>
      <c r="L24" s="8">
        <v>16</v>
      </c>
      <c r="M24" s="8">
        <v>16</v>
      </c>
      <c r="N24" s="8">
        <v>63</v>
      </c>
      <c r="O24" s="8">
        <v>63</v>
      </c>
      <c r="P24" s="8">
        <v>63</v>
      </c>
    </row>
    <row r="25" spans="1:16" x14ac:dyDescent="0.25">
      <c r="A25" s="8"/>
      <c r="B25" s="1" t="s">
        <v>0</v>
      </c>
      <c r="C25" s="7"/>
      <c r="D25" s="7"/>
      <c r="E25" s="9">
        <f>E22+E23+E24</f>
        <v>4.7</v>
      </c>
      <c r="F25" s="9">
        <f t="shared" ref="F25:P25" si="2">F22+F23+F24</f>
        <v>4.7</v>
      </c>
      <c r="G25" s="9">
        <f t="shared" si="2"/>
        <v>4.7</v>
      </c>
      <c r="H25" s="9">
        <f t="shared" si="2"/>
        <v>1.2</v>
      </c>
      <c r="I25" s="9">
        <f t="shared" si="2"/>
        <v>1.2</v>
      </c>
      <c r="J25" s="9">
        <f t="shared" si="2"/>
        <v>1.2</v>
      </c>
      <c r="K25" s="9">
        <f t="shared" si="2"/>
        <v>69.599999999999994</v>
      </c>
      <c r="L25" s="9">
        <f t="shared" si="2"/>
        <v>69.599999999999994</v>
      </c>
      <c r="M25" s="9">
        <f t="shared" si="2"/>
        <v>69.599999999999994</v>
      </c>
      <c r="N25" s="9">
        <f t="shared" si="2"/>
        <v>307</v>
      </c>
      <c r="O25" s="9">
        <f t="shared" si="2"/>
        <v>307</v>
      </c>
      <c r="P25" s="9">
        <f t="shared" si="2"/>
        <v>307</v>
      </c>
    </row>
    <row r="26" spans="1:16" x14ac:dyDescent="0.25">
      <c r="A26" s="7" t="s">
        <v>4</v>
      </c>
      <c r="B26" s="8"/>
      <c r="C26" s="8"/>
      <c r="D26" s="8"/>
      <c r="E26" s="9">
        <f>E10+E20+E25</f>
        <v>43.209999999999994</v>
      </c>
      <c r="F26" s="9">
        <f t="shared" ref="F26:P26" si="3">F10+F20+F25</f>
        <v>47.42</v>
      </c>
      <c r="G26" s="9">
        <f t="shared" si="3"/>
        <v>50.92</v>
      </c>
      <c r="H26" s="9">
        <f t="shared" si="3"/>
        <v>37.180000000000007</v>
      </c>
      <c r="I26" s="9">
        <f t="shared" si="3"/>
        <v>40.400000000000006</v>
      </c>
      <c r="J26" s="9">
        <f t="shared" si="3"/>
        <v>41.78</v>
      </c>
      <c r="K26" s="9">
        <f t="shared" si="3"/>
        <v>240.85</v>
      </c>
      <c r="L26" s="9">
        <f t="shared" si="3"/>
        <v>257.33</v>
      </c>
      <c r="M26" s="9">
        <f t="shared" si="3"/>
        <v>262.73</v>
      </c>
      <c r="N26" s="9">
        <f t="shared" si="3"/>
        <v>1429.2</v>
      </c>
      <c r="O26" s="9">
        <f t="shared" si="3"/>
        <v>1542</v>
      </c>
      <c r="P26" s="9">
        <f t="shared" si="3"/>
        <v>1579</v>
      </c>
    </row>
    <row r="30" spans="1:16" x14ac:dyDescent="0.25">
      <c r="K30" s="2"/>
    </row>
  </sheetData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6"/>
  <sheetViews>
    <sheetView topLeftCell="A13" workbookViewId="0">
      <selection activeCell="P26" sqref="A1:P26"/>
    </sheetView>
  </sheetViews>
  <sheetFormatPr defaultRowHeight="15" x14ac:dyDescent="0.25"/>
  <cols>
    <col min="1" max="1" width="21" customWidth="1"/>
    <col min="2" max="2" width="6" customWidth="1"/>
    <col min="3" max="3" width="6.5703125" customWidth="1"/>
    <col min="4" max="4" width="8" customWidth="1"/>
    <col min="5" max="5" width="7.85546875" customWidth="1"/>
    <col min="6" max="6" width="6.85546875" customWidth="1"/>
    <col min="7" max="7" width="8" customWidth="1"/>
    <col min="8" max="8" width="7.28515625" customWidth="1"/>
    <col min="9" max="9" width="6.7109375" customWidth="1"/>
    <col min="10" max="10" width="7.5703125" customWidth="1"/>
    <col min="11" max="11" width="7.42578125" customWidth="1"/>
    <col min="12" max="12" width="6.5703125" customWidth="1"/>
    <col min="13" max="14" width="7.5703125" customWidth="1"/>
    <col min="15" max="15" width="6.42578125" customWidth="1"/>
    <col min="16" max="17" width="7.5703125" customWidth="1"/>
  </cols>
  <sheetData>
    <row r="1" spans="1:17" x14ac:dyDescent="0.25">
      <c r="A1" s="15" t="s">
        <v>1</v>
      </c>
      <c r="B1" s="15" t="s">
        <v>17</v>
      </c>
      <c r="C1" s="16"/>
      <c r="D1" s="17"/>
      <c r="E1" s="50" t="s">
        <v>2</v>
      </c>
      <c r="F1" s="51"/>
      <c r="G1" s="52"/>
      <c r="H1" s="50" t="s">
        <v>9</v>
      </c>
      <c r="I1" s="51"/>
      <c r="J1" s="52"/>
      <c r="K1" s="50" t="s">
        <v>10</v>
      </c>
      <c r="L1" s="51"/>
      <c r="M1" s="52"/>
      <c r="N1" s="50" t="s">
        <v>11</v>
      </c>
      <c r="O1" s="51"/>
      <c r="P1" s="52"/>
    </row>
    <row r="2" spans="1:17" x14ac:dyDescent="0.25">
      <c r="A2" s="9" t="s">
        <v>68</v>
      </c>
      <c r="B2" s="18" t="s">
        <v>6</v>
      </c>
      <c r="C2" s="9" t="s">
        <v>7</v>
      </c>
      <c r="D2" s="9" t="s">
        <v>8</v>
      </c>
      <c r="E2" s="18" t="s">
        <v>6</v>
      </c>
      <c r="F2" s="9" t="s">
        <v>7</v>
      </c>
      <c r="G2" s="9" t="s">
        <v>8</v>
      </c>
      <c r="H2" s="9" t="s">
        <v>6</v>
      </c>
      <c r="I2" s="9" t="s">
        <v>7</v>
      </c>
      <c r="J2" s="9" t="s">
        <v>8</v>
      </c>
      <c r="K2" s="9" t="s">
        <v>6</v>
      </c>
      <c r="L2" s="9" t="s">
        <v>7</v>
      </c>
      <c r="M2" s="9" t="s">
        <v>8</v>
      </c>
      <c r="N2" s="9" t="s">
        <v>6</v>
      </c>
      <c r="O2" s="9" t="s">
        <v>7</v>
      </c>
      <c r="P2" s="9" t="s">
        <v>8</v>
      </c>
    </row>
    <row r="3" spans="1:17" x14ac:dyDescent="0.25">
      <c r="A3" s="9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7" x14ac:dyDescent="0.25">
      <c r="A4" s="8" t="s">
        <v>69</v>
      </c>
      <c r="B4" s="8">
        <v>40</v>
      </c>
      <c r="C4" s="8">
        <v>40</v>
      </c>
      <c r="D4" s="8">
        <v>40</v>
      </c>
      <c r="E4" s="8">
        <v>1.6</v>
      </c>
      <c r="F4" s="8">
        <v>1.6</v>
      </c>
      <c r="G4" s="8">
        <v>1.6</v>
      </c>
      <c r="H4" s="8">
        <v>3.8</v>
      </c>
      <c r="I4" s="8">
        <v>3.8</v>
      </c>
      <c r="J4" s="8">
        <v>3.8</v>
      </c>
      <c r="K4" s="8">
        <v>9.6999999999999993</v>
      </c>
      <c r="L4" s="8">
        <v>9.6999999999999993</v>
      </c>
      <c r="M4" s="8">
        <v>9.6999999999999993</v>
      </c>
      <c r="N4" s="8">
        <v>80</v>
      </c>
      <c r="O4" s="8">
        <v>80</v>
      </c>
      <c r="P4" s="8">
        <v>80</v>
      </c>
    </row>
    <row r="5" spans="1:17" x14ac:dyDescent="0.25">
      <c r="A5" s="8" t="s">
        <v>70</v>
      </c>
      <c r="B5" s="8">
        <v>70</v>
      </c>
      <c r="C5" s="8">
        <v>100</v>
      </c>
      <c r="D5" s="8">
        <v>100</v>
      </c>
      <c r="E5" s="8">
        <v>5.5</v>
      </c>
      <c r="F5" s="8">
        <v>7.8</v>
      </c>
      <c r="G5" s="8">
        <v>7.8</v>
      </c>
      <c r="H5" s="8">
        <v>6.7</v>
      </c>
      <c r="I5" s="8">
        <v>9.6</v>
      </c>
      <c r="J5" s="8">
        <v>9.6</v>
      </c>
      <c r="K5" s="8">
        <v>3.9</v>
      </c>
      <c r="L5" s="8">
        <v>5.6</v>
      </c>
      <c r="M5" s="8">
        <v>5.6</v>
      </c>
      <c r="N5" s="8">
        <v>140</v>
      </c>
      <c r="O5" s="8">
        <v>200</v>
      </c>
      <c r="P5" s="8">
        <v>200</v>
      </c>
    </row>
    <row r="6" spans="1:17" x14ac:dyDescent="0.25">
      <c r="A6" s="8" t="s">
        <v>15</v>
      </c>
      <c r="B6" s="8" t="s">
        <v>18</v>
      </c>
      <c r="C6" s="8" t="s">
        <v>18</v>
      </c>
      <c r="D6" s="8" t="s">
        <v>18</v>
      </c>
      <c r="E6" s="8">
        <v>0.2</v>
      </c>
      <c r="F6" s="8">
        <v>0.2</v>
      </c>
      <c r="G6" s="8">
        <v>0.2</v>
      </c>
      <c r="H6" s="8">
        <v>0.06</v>
      </c>
      <c r="I6" s="8">
        <v>0.06</v>
      </c>
      <c r="J6" s="8">
        <v>0.06</v>
      </c>
      <c r="K6" s="8">
        <v>15</v>
      </c>
      <c r="L6" s="8">
        <v>15</v>
      </c>
      <c r="M6" s="8">
        <v>15</v>
      </c>
      <c r="N6" s="8">
        <v>56</v>
      </c>
      <c r="O6" s="8">
        <v>56</v>
      </c>
      <c r="P6" s="8">
        <v>56</v>
      </c>
      <c r="Q6" s="2"/>
    </row>
    <row r="7" spans="1:17" x14ac:dyDescent="0.25">
      <c r="A7" s="8" t="s">
        <v>16</v>
      </c>
      <c r="B7" s="8">
        <v>20</v>
      </c>
      <c r="C7" s="8">
        <v>30</v>
      </c>
      <c r="D7" s="8">
        <v>40</v>
      </c>
      <c r="E7" s="8">
        <v>1</v>
      </c>
      <c r="F7" s="8">
        <v>1.5</v>
      </c>
      <c r="G7" s="8">
        <v>2</v>
      </c>
      <c r="H7" s="8">
        <v>0.1</v>
      </c>
      <c r="I7" s="8">
        <v>0.16</v>
      </c>
      <c r="J7" s="8">
        <v>0.21</v>
      </c>
      <c r="K7" s="8">
        <v>12</v>
      </c>
      <c r="L7" s="8">
        <v>14.7</v>
      </c>
      <c r="M7" s="8">
        <v>19.600000000000001</v>
      </c>
      <c r="N7" s="8">
        <v>49</v>
      </c>
      <c r="O7" s="8">
        <v>65</v>
      </c>
      <c r="P7" s="8">
        <v>87</v>
      </c>
    </row>
    <row r="8" spans="1:1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7" x14ac:dyDescent="0.25">
      <c r="A10" s="8"/>
      <c r="B10" s="9" t="s">
        <v>0</v>
      </c>
      <c r="C10" s="9"/>
      <c r="D10" s="9"/>
      <c r="E10" s="9">
        <f t="shared" ref="E10:P10" si="0">E4+E5+E6+E7+E8+E9</f>
        <v>8.3000000000000007</v>
      </c>
      <c r="F10" s="9">
        <f t="shared" si="0"/>
        <v>11.1</v>
      </c>
      <c r="G10" s="9">
        <f t="shared" si="0"/>
        <v>11.6</v>
      </c>
      <c r="H10" s="9">
        <f t="shared" si="0"/>
        <v>10.66</v>
      </c>
      <c r="I10" s="9">
        <f t="shared" si="0"/>
        <v>13.62</v>
      </c>
      <c r="J10" s="9">
        <f t="shared" si="0"/>
        <v>13.67</v>
      </c>
      <c r="K10" s="9">
        <f t="shared" si="0"/>
        <v>40.6</v>
      </c>
      <c r="L10" s="9">
        <f t="shared" si="0"/>
        <v>45</v>
      </c>
      <c r="M10" s="9">
        <f t="shared" si="0"/>
        <v>49.9</v>
      </c>
      <c r="N10" s="9">
        <f t="shared" si="0"/>
        <v>325</v>
      </c>
      <c r="O10" s="9">
        <f t="shared" si="0"/>
        <v>401</v>
      </c>
      <c r="P10" s="9">
        <f t="shared" si="0"/>
        <v>423</v>
      </c>
    </row>
    <row r="11" spans="1:17" x14ac:dyDescent="0.25">
      <c r="A11" s="9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x14ac:dyDescent="0.25">
      <c r="A12" s="8" t="s">
        <v>71</v>
      </c>
      <c r="B12" s="8">
        <v>50</v>
      </c>
      <c r="C12" s="8">
        <v>70</v>
      </c>
      <c r="D12" s="8">
        <v>70</v>
      </c>
      <c r="E12" s="8">
        <v>1.5</v>
      </c>
      <c r="F12" s="8">
        <v>2.1</v>
      </c>
      <c r="G12" s="8">
        <v>2.1</v>
      </c>
      <c r="H12" s="8">
        <v>2.2999999999999998</v>
      </c>
      <c r="I12" s="8">
        <v>3.6</v>
      </c>
      <c r="J12" s="8">
        <v>3.6</v>
      </c>
      <c r="K12" s="8">
        <v>2.5</v>
      </c>
      <c r="L12" s="8">
        <v>4.5999999999999996</v>
      </c>
      <c r="M12" s="8">
        <v>4.5999999999999996</v>
      </c>
      <c r="N12" s="8">
        <v>54</v>
      </c>
      <c r="O12" s="8">
        <v>76</v>
      </c>
      <c r="P12" s="8">
        <v>76</v>
      </c>
    </row>
    <row r="13" spans="1:17" ht="16.5" customHeight="1" x14ac:dyDescent="0.25">
      <c r="A13" s="12" t="s">
        <v>72</v>
      </c>
      <c r="B13" s="13">
        <v>250</v>
      </c>
      <c r="C13" s="13">
        <v>250</v>
      </c>
      <c r="D13" s="13">
        <v>250</v>
      </c>
      <c r="E13" s="13">
        <v>2.5</v>
      </c>
      <c r="F13" s="13">
        <v>2.5</v>
      </c>
      <c r="G13" s="13">
        <v>2.5</v>
      </c>
      <c r="H13" s="13">
        <v>2.2999999999999998</v>
      </c>
      <c r="I13" s="13">
        <v>2.2999999999999998</v>
      </c>
      <c r="J13" s="13">
        <v>2.2999999999999998</v>
      </c>
      <c r="K13" s="13">
        <v>18.3</v>
      </c>
      <c r="L13" s="13">
        <v>18.3</v>
      </c>
      <c r="M13" s="13">
        <v>18.3</v>
      </c>
      <c r="N13" s="13">
        <v>120</v>
      </c>
      <c r="O13" s="13">
        <v>120</v>
      </c>
      <c r="P13" s="13">
        <v>120</v>
      </c>
    </row>
    <row r="14" spans="1:17" x14ac:dyDescent="0.25">
      <c r="A14" s="8" t="s">
        <v>73</v>
      </c>
      <c r="B14" s="8">
        <v>80</v>
      </c>
      <c r="C14" s="8">
        <v>100</v>
      </c>
      <c r="D14" s="8">
        <v>100</v>
      </c>
      <c r="E14" s="8">
        <v>11.9</v>
      </c>
      <c r="F14" s="8">
        <v>17.399999999999999</v>
      </c>
      <c r="G14" s="8">
        <v>17.399999999999999</v>
      </c>
      <c r="H14" s="8">
        <v>11.9</v>
      </c>
      <c r="I14" s="8">
        <v>14.9</v>
      </c>
      <c r="J14" s="8">
        <v>14.9</v>
      </c>
      <c r="K14" s="8">
        <v>7.04</v>
      </c>
      <c r="L14" s="8">
        <v>11.8</v>
      </c>
      <c r="M14" s="8">
        <v>11.8</v>
      </c>
      <c r="N14" s="8">
        <v>253</v>
      </c>
      <c r="O14" s="8">
        <v>316</v>
      </c>
      <c r="P14" s="8">
        <v>316</v>
      </c>
    </row>
    <row r="15" spans="1:17" x14ac:dyDescent="0.25">
      <c r="A15" s="8" t="s">
        <v>62</v>
      </c>
      <c r="B15" s="8">
        <v>150</v>
      </c>
      <c r="C15" s="8">
        <v>150</v>
      </c>
      <c r="D15" s="8">
        <v>200</v>
      </c>
      <c r="E15" s="8">
        <v>4.5</v>
      </c>
      <c r="F15" s="8">
        <v>4.5</v>
      </c>
      <c r="G15" s="8">
        <v>6</v>
      </c>
      <c r="H15" s="8">
        <v>3.1</v>
      </c>
      <c r="I15" s="8">
        <v>3.1</v>
      </c>
      <c r="J15" s="8">
        <v>6</v>
      </c>
      <c r="K15" s="8">
        <v>21.9</v>
      </c>
      <c r="L15" s="8">
        <v>21.9</v>
      </c>
      <c r="M15" s="8">
        <v>29.2</v>
      </c>
      <c r="N15" s="8">
        <v>146</v>
      </c>
      <c r="O15" s="8">
        <v>146</v>
      </c>
      <c r="P15" s="8">
        <v>194</v>
      </c>
    </row>
    <row r="16" spans="1:17" x14ac:dyDescent="0.25">
      <c r="A16" s="8" t="s">
        <v>40</v>
      </c>
      <c r="B16" s="8">
        <v>200</v>
      </c>
      <c r="C16" s="8">
        <v>200</v>
      </c>
      <c r="D16" s="8">
        <v>200</v>
      </c>
      <c r="E16" s="8">
        <v>0.6</v>
      </c>
      <c r="F16" s="8">
        <v>0.6</v>
      </c>
      <c r="G16" s="8">
        <v>0.6</v>
      </c>
      <c r="H16" s="8">
        <v>0</v>
      </c>
      <c r="I16" s="8">
        <v>0</v>
      </c>
      <c r="J16" s="8">
        <v>0</v>
      </c>
      <c r="K16" s="8">
        <v>25.2</v>
      </c>
      <c r="L16" s="8">
        <v>25.2</v>
      </c>
      <c r="M16" s="8">
        <v>25.2</v>
      </c>
      <c r="N16" s="8">
        <v>96</v>
      </c>
      <c r="O16" s="8">
        <v>96</v>
      </c>
      <c r="P16" s="8">
        <v>96</v>
      </c>
    </row>
    <row r="17" spans="1:16" x14ac:dyDescent="0.25">
      <c r="A17" s="8" t="s">
        <v>21</v>
      </c>
      <c r="B17" s="8">
        <v>20</v>
      </c>
      <c r="C17" s="8">
        <v>50</v>
      </c>
      <c r="D17" s="8">
        <v>50</v>
      </c>
      <c r="E17" s="8">
        <v>1.3</v>
      </c>
      <c r="F17" s="8">
        <v>2.4</v>
      </c>
      <c r="G17" s="8">
        <v>2.4</v>
      </c>
      <c r="H17" s="8">
        <v>0.4</v>
      </c>
      <c r="I17" s="8">
        <v>0.7</v>
      </c>
      <c r="J17" s="8">
        <v>0.7</v>
      </c>
      <c r="K17" s="8">
        <v>10</v>
      </c>
      <c r="L17" s="8">
        <v>17.100000000000001</v>
      </c>
      <c r="M17" s="8">
        <v>17.100000000000001</v>
      </c>
      <c r="N17" s="8">
        <v>60</v>
      </c>
      <c r="O17" s="8">
        <v>85</v>
      </c>
      <c r="P17" s="8">
        <v>85</v>
      </c>
    </row>
    <row r="18" spans="1:16" x14ac:dyDescent="0.25">
      <c r="A18" s="8" t="s">
        <v>16</v>
      </c>
      <c r="B18" s="8">
        <v>25</v>
      </c>
      <c r="C18" s="8">
        <v>30</v>
      </c>
      <c r="D18" s="8">
        <v>40</v>
      </c>
      <c r="E18" s="8">
        <v>1.3</v>
      </c>
      <c r="F18" s="8">
        <v>1.5</v>
      </c>
      <c r="G18" s="8">
        <v>2</v>
      </c>
      <c r="H18" s="8">
        <v>0.16</v>
      </c>
      <c r="I18" s="8">
        <v>0.19</v>
      </c>
      <c r="J18" s="8">
        <v>0.26</v>
      </c>
      <c r="K18" s="8">
        <v>12.3</v>
      </c>
      <c r="L18" s="8">
        <v>14.7</v>
      </c>
      <c r="M18" s="8">
        <v>19.600000000000001</v>
      </c>
      <c r="N18" s="8">
        <v>54</v>
      </c>
      <c r="O18" s="8">
        <v>65</v>
      </c>
      <c r="P18" s="8">
        <v>87</v>
      </c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9" t="s">
        <v>0</v>
      </c>
      <c r="C20" s="8"/>
      <c r="D20" s="8"/>
      <c r="E20" s="9">
        <f t="shared" ref="E20:P20" si="1">E12+E13+E14+E15+E16+E17+E18+E19</f>
        <v>23.6</v>
      </c>
      <c r="F20" s="9">
        <f t="shared" si="1"/>
        <v>31</v>
      </c>
      <c r="G20" s="9">
        <f t="shared" si="1"/>
        <v>33</v>
      </c>
      <c r="H20" s="9">
        <f t="shared" si="1"/>
        <v>20.16</v>
      </c>
      <c r="I20" s="9">
        <f t="shared" si="1"/>
        <v>24.790000000000003</v>
      </c>
      <c r="J20" s="9">
        <f t="shared" si="1"/>
        <v>27.76</v>
      </c>
      <c r="K20" s="9">
        <f t="shared" si="1"/>
        <v>97.24</v>
      </c>
      <c r="L20" s="9">
        <f t="shared" si="1"/>
        <v>113.60000000000001</v>
      </c>
      <c r="M20" s="9">
        <f t="shared" si="1"/>
        <v>125.80000000000001</v>
      </c>
      <c r="N20" s="9">
        <f t="shared" si="1"/>
        <v>783</v>
      </c>
      <c r="O20" s="9">
        <f t="shared" si="1"/>
        <v>904</v>
      </c>
      <c r="P20" s="9">
        <f t="shared" si="1"/>
        <v>974</v>
      </c>
    </row>
    <row r="21" spans="1:16" x14ac:dyDescent="0.25">
      <c r="A21" s="9" t="s">
        <v>86</v>
      </c>
      <c r="B21" s="9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8" t="s">
        <v>87</v>
      </c>
      <c r="B22" s="8" t="s">
        <v>88</v>
      </c>
      <c r="C22" s="8" t="s">
        <v>88</v>
      </c>
      <c r="D22" s="8" t="s">
        <v>88</v>
      </c>
      <c r="E22" s="8">
        <v>7</v>
      </c>
      <c r="F22" s="8">
        <v>7</v>
      </c>
      <c r="G22" s="8">
        <v>7</v>
      </c>
      <c r="H22" s="8">
        <v>8.9</v>
      </c>
      <c r="I22" s="8">
        <v>8.9</v>
      </c>
      <c r="J22" s="8">
        <v>8.9</v>
      </c>
      <c r="K22" s="8">
        <v>35</v>
      </c>
      <c r="L22" s="8">
        <v>35</v>
      </c>
      <c r="M22" s="8">
        <v>35</v>
      </c>
      <c r="N22" s="8">
        <v>248</v>
      </c>
      <c r="O22" s="8">
        <v>248</v>
      </c>
      <c r="P22" s="8">
        <v>248</v>
      </c>
    </row>
    <row r="23" spans="1:16" x14ac:dyDescent="0.25">
      <c r="A23" s="8" t="s">
        <v>75</v>
      </c>
      <c r="B23" s="8">
        <v>200</v>
      </c>
      <c r="C23" s="8">
        <v>200</v>
      </c>
      <c r="D23" s="8">
        <v>200</v>
      </c>
      <c r="E23" s="8">
        <v>5.6</v>
      </c>
      <c r="F23" s="8">
        <v>5.6</v>
      </c>
      <c r="G23" s="8">
        <v>5.6</v>
      </c>
      <c r="H23" s="8">
        <v>4.5999999999999996</v>
      </c>
      <c r="I23" s="8">
        <v>4.5999999999999996</v>
      </c>
      <c r="J23" s="8">
        <v>4.5999999999999996</v>
      </c>
      <c r="K23" s="8">
        <v>9</v>
      </c>
      <c r="L23" s="8">
        <v>9</v>
      </c>
      <c r="M23" s="8">
        <v>9</v>
      </c>
      <c r="N23" s="8">
        <v>100</v>
      </c>
      <c r="O23" s="8">
        <v>100</v>
      </c>
      <c r="P23" s="8">
        <v>100</v>
      </c>
    </row>
    <row r="24" spans="1:16" x14ac:dyDescent="0.25">
      <c r="A24" s="8"/>
      <c r="B24" s="9" t="s">
        <v>0</v>
      </c>
      <c r="C24" s="8"/>
      <c r="D24" s="8"/>
      <c r="E24" s="9">
        <f>E22+E23</f>
        <v>12.6</v>
      </c>
      <c r="F24" s="9">
        <f t="shared" ref="F24:P24" si="2">F22+F23</f>
        <v>12.6</v>
      </c>
      <c r="G24" s="9">
        <f t="shared" si="2"/>
        <v>12.6</v>
      </c>
      <c r="H24" s="9">
        <f t="shared" si="2"/>
        <v>13.5</v>
      </c>
      <c r="I24" s="9">
        <f t="shared" si="2"/>
        <v>13.5</v>
      </c>
      <c r="J24" s="9">
        <f t="shared" si="2"/>
        <v>13.5</v>
      </c>
      <c r="K24" s="9">
        <f t="shared" si="2"/>
        <v>44</v>
      </c>
      <c r="L24" s="9">
        <f t="shared" si="2"/>
        <v>44</v>
      </c>
      <c r="M24" s="9">
        <f t="shared" si="2"/>
        <v>44</v>
      </c>
      <c r="N24" s="9">
        <f t="shared" si="2"/>
        <v>348</v>
      </c>
      <c r="O24" s="9">
        <f t="shared" si="2"/>
        <v>348</v>
      </c>
      <c r="P24" s="9">
        <f t="shared" si="2"/>
        <v>348</v>
      </c>
    </row>
    <row r="25" spans="1:16" x14ac:dyDescent="0.25">
      <c r="A25" s="8" t="s">
        <v>4</v>
      </c>
      <c r="B25" s="8"/>
      <c r="C25" s="8"/>
      <c r="D25" s="8"/>
      <c r="E25" s="9">
        <f>E10+E20+E24</f>
        <v>44.5</v>
      </c>
      <c r="F25" s="9">
        <f t="shared" ref="F25:P25" si="3">F10+F20+F24</f>
        <v>54.7</v>
      </c>
      <c r="G25" s="9">
        <f t="shared" si="3"/>
        <v>57.2</v>
      </c>
      <c r="H25" s="9">
        <f t="shared" si="3"/>
        <v>44.32</v>
      </c>
      <c r="I25" s="9">
        <f t="shared" si="3"/>
        <v>51.910000000000004</v>
      </c>
      <c r="J25" s="9">
        <f t="shared" si="3"/>
        <v>54.93</v>
      </c>
      <c r="K25" s="9">
        <f t="shared" si="3"/>
        <v>181.84</v>
      </c>
      <c r="L25" s="9">
        <f t="shared" si="3"/>
        <v>202.60000000000002</v>
      </c>
      <c r="M25" s="9">
        <f t="shared" si="3"/>
        <v>219.70000000000002</v>
      </c>
      <c r="N25" s="9">
        <f t="shared" si="3"/>
        <v>1456</v>
      </c>
      <c r="O25" s="9">
        <f t="shared" si="3"/>
        <v>1653</v>
      </c>
      <c r="P25" s="9">
        <f t="shared" si="3"/>
        <v>1745</v>
      </c>
    </row>
    <row r="29" spans="1:16" x14ac:dyDescent="0.25">
      <c r="K29" s="2"/>
    </row>
    <row r="36" spans="17:17" x14ac:dyDescent="0.25">
      <c r="Q36" s="14"/>
    </row>
  </sheetData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7"/>
  <sheetViews>
    <sheetView workbookViewId="0">
      <selection activeCell="L39" sqref="L39"/>
    </sheetView>
  </sheetViews>
  <sheetFormatPr defaultRowHeight="15" x14ac:dyDescent="0.25"/>
  <cols>
    <col min="1" max="1" width="25.85546875" customWidth="1"/>
    <col min="2" max="2" width="7.42578125" customWidth="1"/>
    <col min="3" max="3" width="6.85546875" customWidth="1"/>
    <col min="5" max="5" width="7" customWidth="1"/>
    <col min="6" max="6" width="5.85546875" customWidth="1"/>
    <col min="7" max="7" width="6.7109375" customWidth="1"/>
    <col min="8" max="8" width="7" customWidth="1"/>
    <col min="9" max="9" width="6" customWidth="1"/>
    <col min="10" max="10" width="7.42578125" customWidth="1"/>
    <col min="11" max="11" width="7.5703125" customWidth="1"/>
    <col min="12" max="12" width="6.85546875" customWidth="1"/>
    <col min="13" max="13" width="5.85546875" customWidth="1"/>
    <col min="14" max="14" width="5.7109375" customWidth="1"/>
    <col min="15" max="15" width="7" customWidth="1"/>
  </cols>
  <sheetData>
    <row r="1" spans="1:17" x14ac:dyDescent="0.25">
      <c r="A1" s="38" t="s">
        <v>6</v>
      </c>
      <c r="B1" s="39" t="s">
        <v>99</v>
      </c>
      <c r="C1" s="39" t="s">
        <v>100</v>
      </c>
      <c r="D1" s="39" t="s">
        <v>101</v>
      </c>
      <c r="E1" s="39" t="s">
        <v>102</v>
      </c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7" x14ac:dyDescent="0.25">
      <c r="A2" s="40"/>
      <c r="B2" s="39"/>
      <c r="C2" s="39"/>
      <c r="D2" s="39"/>
      <c r="E2" s="39"/>
      <c r="F2" s="41">
        <v>1</v>
      </c>
      <c r="G2" s="41">
        <v>2</v>
      </c>
      <c r="H2" s="41">
        <v>3</v>
      </c>
      <c r="I2" s="41">
        <v>4</v>
      </c>
      <c r="J2" s="41">
        <v>5</v>
      </c>
      <c r="K2" s="41">
        <v>6</v>
      </c>
      <c r="L2" s="41">
        <v>7</v>
      </c>
      <c r="M2" s="41">
        <v>8</v>
      </c>
      <c r="N2" s="41">
        <v>9</v>
      </c>
      <c r="O2" s="41">
        <v>10</v>
      </c>
    </row>
    <row r="3" spans="1:17" ht="15" customHeight="1" x14ac:dyDescent="0.25">
      <c r="A3" s="20" t="s">
        <v>21</v>
      </c>
      <c r="B3" s="21">
        <f>SUM(F3:O3)</f>
        <v>510.7</v>
      </c>
      <c r="C3" s="21">
        <f>B3/10</f>
        <v>51.07</v>
      </c>
      <c r="D3" s="22">
        <v>55</v>
      </c>
      <c r="E3" s="23">
        <f>C3*100/D3</f>
        <v>92.854545454545459</v>
      </c>
      <c r="F3" s="24">
        <f>'[1]1'!S5</f>
        <v>58.3</v>
      </c>
      <c r="G3" s="24">
        <f>'[1]2'!O5</f>
        <v>55.8</v>
      </c>
      <c r="H3" s="24">
        <f>'[1]3'!U5</f>
        <v>46.4</v>
      </c>
      <c r="I3" s="24">
        <f>'[1]4'!R5</f>
        <v>45</v>
      </c>
      <c r="J3" s="24">
        <f>'[1]5'!Q5</f>
        <v>47.4</v>
      </c>
      <c r="K3" s="24">
        <f>'[1]6'!S5</f>
        <v>45</v>
      </c>
      <c r="L3" s="24">
        <f>'[1]7'!S5</f>
        <v>57.8</v>
      </c>
      <c r="M3" s="24">
        <f>'[1]8'!R5</f>
        <v>53</v>
      </c>
      <c r="N3" s="24">
        <f>'[1]9'!Q5</f>
        <v>54</v>
      </c>
      <c r="O3" s="19">
        <f>'[1]10'!R5</f>
        <v>48</v>
      </c>
    </row>
    <row r="4" spans="1:17" ht="18" customHeight="1" x14ac:dyDescent="0.25">
      <c r="A4" s="20" t="s">
        <v>16</v>
      </c>
      <c r="B4" s="21">
        <f t="shared" ref="B4:B34" si="0">SUM(F4:O4)</f>
        <v>450</v>
      </c>
      <c r="C4" s="21">
        <f t="shared" ref="C4:C13" si="1">B4/10</f>
        <v>45</v>
      </c>
      <c r="D4" s="22">
        <v>45</v>
      </c>
      <c r="E4" s="25">
        <f t="shared" ref="E4:E34" si="2">C4*100/D4</f>
        <v>100</v>
      </c>
      <c r="F4" s="24">
        <f>'[1]1'!S6</f>
        <v>45</v>
      </c>
      <c r="G4" s="24">
        <f>'[1]2'!O6</f>
        <v>45</v>
      </c>
      <c r="H4" s="24">
        <f>'[1]3'!U6</f>
        <v>45</v>
      </c>
      <c r="I4" s="24">
        <f>'[1]4'!R6</f>
        <v>45</v>
      </c>
      <c r="J4" s="24">
        <f>'[1]5'!Q6</f>
        <v>45</v>
      </c>
      <c r="K4" s="24">
        <f>'[1]6'!S6</f>
        <v>45</v>
      </c>
      <c r="L4" s="24">
        <f>'[1]7'!S6</f>
        <v>45</v>
      </c>
      <c r="M4" s="24">
        <f>'[1]8'!R6</f>
        <v>45</v>
      </c>
      <c r="N4" s="24">
        <f>'[1]9'!Q6</f>
        <v>45</v>
      </c>
      <c r="O4" s="19">
        <f>'[1]10'!R6</f>
        <v>45</v>
      </c>
    </row>
    <row r="5" spans="1:17" ht="16.5" customHeight="1" x14ac:dyDescent="0.25">
      <c r="A5" s="26" t="s">
        <v>103</v>
      </c>
      <c r="B5" s="21">
        <f t="shared" si="0"/>
        <v>302.75</v>
      </c>
      <c r="C5" s="21">
        <f t="shared" si="1"/>
        <v>30.274999999999999</v>
      </c>
      <c r="D5" s="22">
        <v>30</v>
      </c>
      <c r="E5" s="25">
        <f t="shared" si="2"/>
        <v>100.91666666666667</v>
      </c>
      <c r="F5" s="24">
        <f>'[1]1'!S7</f>
        <v>9.1999999999999993</v>
      </c>
      <c r="G5" s="24">
        <f>'[1]2'!O7</f>
        <v>44</v>
      </c>
      <c r="H5" s="24">
        <f>'[1]3'!U7</f>
        <v>3</v>
      </c>
      <c r="I5" s="24">
        <f>'[1]4'!R7</f>
        <v>33</v>
      </c>
      <c r="J5" s="24">
        <f>'[1]5'!Q7</f>
        <v>18</v>
      </c>
      <c r="K5" s="24">
        <f>'[1]6'!S7</f>
        <v>51.6</v>
      </c>
      <c r="L5" s="24">
        <f>'[1]7'!S7</f>
        <v>2.5</v>
      </c>
      <c r="M5" s="24">
        <f>'[1]8'!R7</f>
        <v>60.15</v>
      </c>
      <c r="N5" s="24">
        <f>'[1]9'!Q7</f>
        <v>28.8</v>
      </c>
      <c r="O5" s="19">
        <f>'[1]10'!R7</f>
        <v>52.5</v>
      </c>
    </row>
    <row r="6" spans="1:17" ht="20.100000000000001" customHeight="1" x14ac:dyDescent="0.25">
      <c r="A6" s="26" t="s">
        <v>104</v>
      </c>
      <c r="B6" s="21">
        <f t="shared" si="0"/>
        <v>18</v>
      </c>
      <c r="C6" s="21">
        <f t="shared" si="1"/>
        <v>1.8</v>
      </c>
      <c r="D6" s="22">
        <v>2</v>
      </c>
      <c r="E6" s="25">
        <f t="shared" si="2"/>
        <v>90</v>
      </c>
      <c r="F6" s="24">
        <f>'[1]1'!S8</f>
        <v>0</v>
      </c>
      <c r="G6" s="24">
        <f>'[1]2'!O8</f>
        <v>9</v>
      </c>
      <c r="H6" s="24">
        <f>'[1]3'!U8</f>
        <v>0</v>
      </c>
      <c r="I6" s="24">
        <f>'[1]4'!R8</f>
        <v>0</v>
      </c>
      <c r="J6" s="24">
        <f>'[1]5'!Q8</f>
        <v>0</v>
      </c>
      <c r="K6" s="24">
        <f>'[1]6'!S8</f>
        <v>0</v>
      </c>
      <c r="L6" s="24">
        <f>'[1]7'!S8</f>
        <v>0</v>
      </c>
      <c r="M6" s="24">
        <f>'[1]8'!R8</f>
        <v>0</v>
      </c>
      <c r="N6" s="24">
        <f>'[1]9'!Q8</f>
        <v>9</v>
      </c>
      <c r="O6" s="19">
        <f>'[1]10'!R8</f>
        <v>0</v>
      </c>
    </row>
    <row r="7" spans="1:17" ht="15" customHeight="1" x14ac:dyDescent="0.25">
      <c r="A7" s="26" t="s">
        <v>105</v>
      </c>
      <c r="B7" s="21">
        <f t="shared" si="0"/>
        <v>77.900000000000006</v>
      </c>
      <c r="C7" s="21">
        <f t="shared" si="1"/>
        <v>7.7900000000000009</v>
      </c>
      <c r="D7" s="22">
        <v>8</v>
      </c>
      <c r="E7" s="25">
        <f t="shared" si="2"/>
        <v>97.375000000000014</v>
      </c>
      <c r="F7" s="24">
        <f>'[1]1'!S9</f>
        <v>67.900000000000006</v>
      </c>
      <c r="G7" s="24">
        <f>'[1]2'!O9</f>
        <v>0</v>
      </c>
      <c r="H7" s="24">
        <f>'[1]3'!U9</f>
        <v>0</v>
      </c>
      <c r="I7" s="24">
        <f>'[1]4'!R9</f>
        <v>0</v>
      </c>
      <c r="J7" s="24">
        <f>'[1]5'!Q9</f>
        <v>0</v>
      </c>
      <c r="K7" s="24">
        <f>'[1]6'!S9</f>
        <v>0</v>
      </c>
      <c r="L7" s="24">
        <f>'[1]7'!S9</f>
        <v>0</v>
      </c>
      <c r="M7" s="24">
        <f>'[1]8'!R9</f>
        <v>10</v>
      </c>
      <c r="N7" s="24">
        <f>'[1]9'!Q9</f>
        <v>0</v>
      </c>
      <c r="O7" s="19">
        <f>'[1]10'!R9</f>
        <v>0</v>
      </c>
    </row>
    <row r="8" spans="1:17" ht="15.75" customHeight="1" x14ac:dyDescent="0.3">
      <c r="A8" s="20" t="s">
        <v>106</v>
      </c>
      <c r="B8" s="21">
        <f t="shared" si="0"/>
        <v>285.90000000000003</v>
      </c>
      <c r="C8" s="21">
        <f t="shared" si="1"/>
        <v>28.590000000000003</v>
      </c>
      <c r="D8" s="22">
        <v>28</v>
      </c>
      <c r="E8" s="25">
        <f t="shared" si="2"/>
        <v>102.10714285714288</v>
      </c>
      <c r="F8" s="24">
        <f>'[1]1'!S10</f>
        <v>10</v>
      </c>
      <c r="G8" s="24">
        <f>'[1]2'!O10</f>
        <v>65.7</v>
      </c>
      <c r="H8" s="24">
        <f>'[1]3'!U10</f>
        <v>32.299999999999997</v>
      </c>
      <c r="I8" s="24">
        <f>'[1]4'!R10</f>
        <v>52.3</v>
      </c>
      <c r="J8" s="24">
        <f>'[1]5'!Q10</f>
        <v>8</v>
      </c>
      <c r="K8" s="24">
        <f>'[1]6'!S10</f>
        <v>32.299999999999997</v>
      </c>
      <c r="L8" s="24">
        <f>'[1]7'!S10</f>
        <v>36.4</v>
      </c>
      <c r="M8" s="24">
        <f>'[1]8'!R10</f>
        <v>5.5</v>
      </c>
      <c r="N8" s="24">
        <f>'[1]9'!Q10</f>
        <v>7</v>
      </c>
      <c r="O8" s="19">
        <f>'[1]10'!R10</f>
        <v>36.4</v>
      </c>
      <c r="P8" s="42"/>
      <c r="Q8" s="42"/>
    </row>
    <row r="9" spans="1:17" ht="15" customHeight="1" x14ac:dyDescent="0.25">
      <c r="A9" s="26" t="s">
        <v>107</v>
      </c>
      <c r="B9" s="21">
        <f t="shared" si="0"/>
        <v>28</v>
      </c>
      <c r="C9" s="21">
        <f t="shared" si="1"/>
        <v>2.8</v>
      </c>
      <c r="D9" s="22">
        <v>3</v>
      </c>
      <c r="E9" s="25">
        <f t="shared" si="2"/>
        <v>93.333333333333329</v>
      </c>
      <c r="F9" s="24">
        <f>'[1]1'!S11</f>
        <v>0</v>
      </c>
      <c r="G9" s="24">
        <f>'[1]2'!O11</f>
        <v>28</v>
      </c>
      <c r="H9" s="24">
        <f>'[1]3'!U11</f>
        <v>0</v>
      </c>
      <c r="I9" s="24">
        <f>'[1]4'!R11</f>
        <v>0</v>
      </c>
      <c r="J9" s="24">
        <f>'[1]5'!Q11</f>
        <v>0</v>
      </c>
      <c r="K9" s="24">
        <f>'[1]6'!S11</f>
        <v>0</v>
      </c>
      <c r="L9" s="24">
        <f>'[1]7'!S11</f>
        <v>0</v>
      </c>
      <c r="M9" s="24">
        <f>'[1]8'!R11</f>
        <v>0</v>
      </c>
      <c r="N9" s="24">
        <f>'[1]9'!Q11</f>
        <v>0</v>
      </c>
      <c r="O9" s="19">
        <f>'[1]10'!R11</f>
        <v>0</v>
      </c>
    </row>
    <row r="10" spans="1:17" ht="15.75" customHeight="1" x14ac:dyDescent="0.25">
      <c r="A10" s="26" t="s">
        <v>108</v>
      </c>
      <c r="B10" s="21">
        <f t="shared" si="0"/>
        <v>1165.5</v>
      </c>
      <c r="C10" s="21">
        <f t="shared" si="1"/>
        <v>116.55</v>
      </c>
      <c r="D10" s="22">
        <v>120</v>
      </c>
      <c r="E10" s="25">
        <f t="shared" si="2"/>
        <v>97.125</v>
      </c>
      <c r="F10" s="24">
        <f>'[1]1'!S12</f>
        <v>153</v>
      </c>
      <c r="G10" s="24">
        <f>'[1]2'!O12</f>
        <v>0</v>
      </c>
      <c r="H10" s="24">
        <f>'[1]3'!U12</f>
        <v>209</v>
      </c>
      <c r="I10" s="24">
        <f>'[1]4'!R12</f>
        <v>0</v>
      </c>
      <c r="J10" s="24">
        <f>'[1]5'!Q12</f>
        <v>184.5</v>
      </c>
      <c r="K10" s="24">
        <f>'[1]6'!S12</f>
        <v>175</v>
      </c>
      <c r="L10" s="24">
        <f>'[1]7'!S12</f>
        <v>128</v>
      </c>
      <c r="M10" s="24">
        <f>'[1]8'!R12</f>
        <v>75</v>
      </c>
      <c r="N10" s="24">
        <f>'[1]9'!Q12</f>
        <v>128</v>
      </c>
      <c r="O10" s="19">
        <f>'[1]10'!R12</f>
        <v>113</v>
      </c>
    </row>
    <row r="11" spans="1:17" ht="15.75" customHeight="1" x14ac:dyDescent="0.25">
      <c r="A11" s="20" t="s">
        <v>109</v>
      </c>
      <c r="B11" s="21">
        <f t="shared" si="0"/>
        <v>1292.9000000000001</v>
      </c>
      <c r="C11" s="21">
        <f t="shared" si="1"/>
        <v>129.29000000000002</v>
      </c>
      <c r="D11" s="22">
        <v>140</v>
      </c>
      <c r="E11" s="25">
        <f t="shared" si="2"/>
        <v>92.350000000000009</v>
      </c>
      <c r="F11" s="24">
        <f>'[1]1'!S13</f>
        <v>182.3</v>
      </c>
      <c r="G11" s="24">
        <f>'[1]2'!O13</f>
        <v>67.5</v>
      </c>
      <c r="H11" s="24">
        <f>'[1]3'!U13</f>
        <v>131.4</v>
      </c>
      <c r="I11" s="24">
        <f>'[1]4'!R13</f>
        <v>34</v>
      </c>
      <c r="J11" s="24">
        <f>'[1]5'!Q13</f>
        <v>137.5</v>
      </c>
      <c r="K11" s="24">
        <f>'[1]6'!S13</f>
        <v>140.5</v>
      </c>
      <c r="L11" s="24">
        <f>'[1]7'!S13</f>
        <v>229</v>
      </c>
      <c r="M11" s="24">
        <f>'[1]8'!R13</f>
        <v>157.5</v>
      </c>
      <c r="N11" s="24">
        <f>'[1]9'!Q13</f>
        <v>125.5</v>
      </c>
      <c r="O11" s="19">
        <f>'[1]10'!R13</f>
        <v>87.7</v>
      </c>
    </row>
    <row r="12" spans="1:17" ht="16.5" customHeight="1" x14ac:dyDescent="0.25">
      <c r="A12" s="26" t="s">
        <v>110</v>
      </c>
      <c r="B12" s="21">
        <f t="shared" si="0"/>
        <v>28.3</v>
      </c>
      <c r="C12" s="21">
        <f t="shared" si="1"/>
        <v>2.83</v>
      </c>
      <c r="D12" s="22">
        <v>3</v>
      </c>
      <c r="E12" s="25">
        <f t="shared" si="2"/>
        <v>94.333333333333329</v>
      </c>
      <c r="F12" s="24">
        <f>'[1]1'!S14</f>
        <v>5</v>
      </c>
      <c r="G12" s="24">
        <f>'[1]2'!O14</f>
        <v>0</v>
      </c>
      <c r="H12" s="24">
        <f>'[1]3'!U14</f>
        <v>10.5</v>
      </c>
      <c r="I12" s="24">
        <f>'[1]4'!R14</f>
        <v>0</v>
      </c>
      <c r="J12" s="24">
        <f>'[1]5'!Q14</f>
        <v>1.1000000000000001</v>
      </c>
      <c r="K12" s="24">
        <f>'[1]6'!S14</f>
        <v>6</v>
      </c>
      <c r="L12" s="24">
        <f>'[1]7'!S14</f>
        <v>5</v>
      </c>
      <c r="M12" s="24">
        <f>'[1]8'!R14</f>
        <v>0</v>
      </c>
      <c r="N12" s="24">
        <f>'[1]9'!Q14</f>
        <v>0.7</v>
      </c>
      <c r="O12" s="19">
        <f>'[1]10'!R14</f>
        <v>0</v>
      </c>
    </row>
    <row r="13" spans="1:17" ht="16.5" customHeight="1" x14ac:dyDescent="0.25">
      <c r="A13" s="20" t="s">
        <v>111</v>
      </c>
      <c r="B13" s="21">
        <f t="shared" si="0"/>
        <v>1006</v>
      </c>
      <c r="C13" s="21">
        <f t="shared" si="1"/>
        <v>100.6</v>
      </c>
      <c r="D13" s="22">
        <v>100</v>
      </c>
      <c r="E13" s="25">
        <f t="shared" si="2"/>
        <v>100.6</v>
      </c>
      <c r="F13" s="24">
        <f>'[1]1'!S15</f>
        <v>12.5</v>
      </c>
      <c r="G13" s="24">
        <f>'[1]2'!O15</f>
        <v>150</v>
      </c>
      <c r="H13" s="24">
        <f>'[1]3'!U15</f>
        <v>150</v>
      </c>
      <c r="I13" s="24">
        <f>'[1]4'!R15</f>
        <v>150</v>
      </c>
      <c r="J13" s="24">
        <f>'[1]5'!Q15</f>
        <v>51</v>
      </c>
      <c r="K13" s="24">
        <f>'[1]6'!S15</f>
        <v>10</v>
      </c>
      <c r="L13" s="24">
        <f>'[1]7'!S15</f>
        <v>190</v>
      </c>
      <c r="M13" s="24">
        <f>'[1]8'!R15</f>
        <v>150</v>
      </c>
      <c r="N13" s="24">
        <f>'[1]9'!Q15</f>
        <v>142.5</v>
      </c>
      <c r="O13" s="19">
        <f>'[1]10'!R15</f>
        <v>0</v>
      </c>
    </row>
    <row r="14" spans="1:17" ht="14.25" customHeight="1" x14ac:dyDescent="0.25">
      <c r="A14" s="26" t="s">
        <v>112</v>
      </c>
      <c r="B14" s="21">
        <f t="shared" si="0"/>
        <v>40</v>
      </c>
      <c r="C14" s="21">
        <f>B14/10</f>
        <v>4</v>
      </c>
      <c r="D14" s="22">
        <v>4</v>
      </c>
      <c r="E14" s="25">
        <f t="shared" si="2"/>
        <v>100</v>
      </c>
      <c r="F14" s="24">
        <f>'[1]1'!S16</f>
        <v>0</v>
      </c>
      <c r="G14" s="24">
        <f>'[1]2'!O16</f>
        <v>0</v>
      </c>
      <c r="H14" s="24">
        <f>'[1]3'!U16</f>
        <v>0</v>
      </c>
      <c r="I14" s="24">
        <f>'[1]4'!R16</f>
        <v>20</v>
      </c>
      <c r="J14" s="24">
        <f>'[1]5'!Q16</f>
        <v>0</v>
      </c>
      <c r="K14" s="24">
        <f>'[1]6'!S16</f>
        <v>0</v>
      </c>
      <c r="L14" s="24">
        <f>'[1]7'!S16</f>
        <v>0</v>
      </c>
      <c r="M14" s="24">
        <f>'[1]8'!R16</f>
        <v>0</v>
      </c>
      <c r="N14" s="24">
        <f>'[1]9'!Q16</f>
        <v>0</v>
      </c>
      <c r="O14" s="19">
        <f>'[1]10'!R16</f>
        <v>20</v>
      </c>
    </row>
    <row r="15" spans="1:17" ht="14.25" customHeight="1" x14ac:dyDescent="0.25">
      <c r="A15" s="20" t="s">
        <v>113</v>
      </c>
      <c r="B15" s="21">
        <f t="shared" si="0"/>
        <v>1600</v>
      </c>
      <c r="C15" s="21">
        <f t="shared" ref="C15:C34" si="3">B15/10</f>
        <v>160</v>
      </c>
      <c r="D15" s="22">
        <v>160</v>
      </c>
      <c r="E15" s="25">
        <f>C15*100/D15</f>
        <v>100</v>
      </c>
      <c r="F15" s="24">
        <f>'[1]1'!S17</f>
        <v>200</v>
      </c>
      <c r="G15" s="24">
        <f>'[1]2'!O17</f>
        <v>200</v>
      </c>
      <c r="H15" s="24">
        <f>'[1]3'!U17</f>
        <v>200</v>
      </c>
      <c r="I15" s="24">
        <f>'[1]4'!R17</f>
        <v>200</v>
      </c>
      <c r="J15" s="24">
        <f>'[1]5'!Q17</f>
        <v>0</v>
      </c>
      <c r="K15" s="24">
        <f>'[1]6'!S17</f>
        <v>200</v>
      </c>
      <c r="L15" s="24">
        <f>'[1]7'!S17</f>
        <v>200</v>
      </c>
      <c r="M15" s="24">
        <f>'[1]8'!R17</f>
        <v>200</v>
      </c>
      <c r="N15" s="24">
        <f>'[1]9'!Q17</f>
        <v>200</v>
      </c>
      <c r="O15" s="19">
        <f>'[1]10'!R17</f>
        <v>0</v>
      </c>
    </row>
    <row r="16" spans="1:17" ht="15" customHeight="1" x14ac:dyDescent="0.25">
      <c r="A16" s="20" t="s">
        <v>114</v>
      </c>
      <c r="B16" s="21">
        <f t="shared" si="0"/>
        <v>731.8</v>
      </c>
      <c r="C16" s="21">
        <f t="shared" si="3"/>
        <v>73.179999999999993</v>
      </c>
      <c r="D16" s="22">
        <v>75</v>
      </c>
      <c r="E16" s="25">
        <f t="shared" si="2"/>
        <v>97.573333333333323</v>
      </c>
      <c r="F16" s="24">
        <f>'[1]1'!S18</f>
        <v>63.3</v>
      </c>
      <c r="G16" s="24">
        <f>'[1]2'!O18</f>
        <v>58</v>
      </c>
      <c r="H16" s="24">
        <f>'[1]3'!U18</f>
        <v>167.2</v>
      </c>
      <c r="I16" s="24">
        <f>'[1]4'!R18</f>
        <v>96</v>
      </c>
      <c r="J16" s="24">
        <f>'[1]5'!Q18</f>
        <v>84</v>
      </c>
      <c r="K16" s="24">
        <f>'[1]6'!S18</f>
        <v>68</v>
      </c>
      <c r="L16" s="24">
        <f>'[1]7'!S18</f>
        <v>86</v>
      </c>
      <c r="M16" s="24">
        <f>'[1]8'!R18</f>
        <v>40.5</v>
      </c>
      <c r="N16" s="24">
        <f>'[1]9'!Q18</f>
        <v>0</v>
      </c>
      <c r="O16" s="19">
        <f>'[1]10'!R18</f>
        <v>68.8</v>
      </c>
    </row>
    <row r="17" spans="1:16" ht="11.25" customHeight="1" x14ac:dyDescent="0.25">
      <c r="A17" s="27" t="s">
        <v>115</v>
      </c>
      <c r="B17" s="21">
        <f t="shared" si="0"/>
        <v>100</v>
      </c>
      <c r="C17" s="21">
        <f t="shared" si="3"/>
        <v>10</v>
      </c>
      <c r="D17" s="22">
        <v>12</v>
      </c>
      <c r="E17" s="25">
        <v>100</v>
      </c>
      <c r="F17" s="24">
        <f>'[1]1'!S19</f>
        <v>50</v>
      </c>
      <c r="G17" s="24">
        <f>'[1]2'!O19</f>
        <v>0</v>
      </c>
      <c r="H17" s="24">
        <f>'[1]3'!U19</f>
        <v>0</v>
      </c>
      <c r="I17" s="24">
        <f>'[1]4'!R19</f>
        <v>0</v>
      </c>
      <c r="J17" s="24">
        <f>'[1]5'!Q19</f>
        <v>0</v>
      </c>
      <c r="K17" s="24">
        <f>'[1]6'!S19</f>
        <v>50</v>
      </c>
      <c r="L17" s="24">
        <f>'[1]7'!S19</f>
        <v>0</v>
      </c>
      <c r="M17" s="24">
        <f>'[1]8'!R19</f>
        <v>0</v>
      </c>
      <c r="N17" s="24" t="s">
        <v>116</v>
      </c>
      <c r="O17" s="19">
        <f>'[1]10'!R19</f>
        <v>0</v>
      </c>
    </row>
    <row r="18" spans="1:16" ht="17.25" customHeight="1" x14ac:dyDescent="0.25">
      <c r="A18" s="20" t="s">
        <v>117</v>
      </c>
      <c r="B18" s="21">
        <f t="shared" si="0"/>
        <v>2003</v>
      </c>
      <c r="C18" s="21">
        <f t="shared" si="3"/>
        <v>200.3</v>
      </c>
      <c r="D18" s="22">
        <v>200</v>
      </c>
      <c r="E18" s="25">
        <f t="shared" si="2"/>
        <v>100.15</v>
      </c>
      <c r="F18" s="24">
        <f>'[1]1'!S20</f>
        <v>172.5</v>
      </c>
      <c r="G18" s="24">
        <f>'[1]2'!O20</f>
        <v>308</v>
      </c>
      <c r="H18" s="24">
        <f>'[1]3'!U20</f>
        <v>172.5</v>
      </c>
      <c r="I18" s="24">
        <f>'[1]4'!R20</f>
        <v>200</v>
      </c>
      <c r="J18" s="24">
        <f>'[1]5'!Q20</f>
        <v>230</v>
      </c>
      <c r="K18" s="24">
        <f>'[1]6'!S20</f>
        <v>251.6</v>
      </c>
      <c r="L18" s="24">
        <f>'[1]7'!S20</f>
        <v>122.5</v>
      </c>
      <c r="M18" s="24">
        <f>'[1]8'!R20</f>
        <v>206.4</v>
      </c>
      <c r="N18" s="24">
        <f>'[1]9'!Q20</f>
        <v>72.5</v>
      </c>
      <c r="O18" s="19">
        <f>'[1]10'!R20</f>
        <v>267</v>
      </c>
    </row>
    <row r="19" spans="1:16" ht="15.75" customHeight="1" x14ac:dyDescent="0.25">
      <c r="A19" s="20" t="s">
        <v>118</v>
      </c>
      <c r="B19" s="21">
        <f t="shared" si="0"/>
        <v>127.16999999999999</v>
      </c>
      <c r="C19" s="21">
        <f t="shared" si="3"/>
        <v>12.716999999999999</v>
      </c>
      <c r="D19" s="22">
        <v>13</v>
      </c>
      <c r="E19" s="25">
        <f t="shared" si="2"/>
        <v>97.823076923076911</v>
      </c>
      <c r="F19" s="24">
        <f>'[1]1'!S21</f>
        <v>14.3</v>
      </c>
      <c r="G19" s="24">
        <f>'[1]2'!O21</f>
        <v>12.3</v>
      </c>
      <c r="H19" s="24">
        <f>'[1]3'!U21</f>
        <v>15.600000000000001</v>
      </c>
      <c r="I19" s="24">
        <f>'[1]4'!R21</f>
        <v>13.3</v>
      </c>
      <c r="J19" s="24">
        <f>'[1]5'!Q21</f>
        <v>5.2</v>
      </c>
      <c r="K19" s="24">
        <f>'[1]6'!S21</f>
        <v>18.8</v>
      </c>
      <c r="L19" s="24">
        <f>'[1]7'!S21</f>
        <v>13.1</v>
      </c>
      <c r="M19" s="24">
        <f>'[1]8'!R21</f>
        <v>11</v>
      </c>
      <c r="N19" s="24">
        <f>'[1]9'!Q21</f>
        <v>10.77</v>
      </c>
      <c r="O19" s="19">
        <f>'[1]10'!R21</f>
        <v>12.8</v>
      </c>
    </row>
    <row r="20" spans="1:16" x14ac:dyDescent="0.25">
      <c r="A20" s="28" t="s">
        <v>119</v>
      </c>
      <c r="B20" s="21">
        <f t="shared" si="0"/>
        <v>296</v>
      </c>
      <c r="C20" s="21">
        <f t="shared" si="3"/>
        <v>29.6</v>
      </c>
      <c r="D20" s="22">
        <v>30</v>
      </c>
      <c r="E20" s="25">
        <f t="shared" si="2"/>
        <v>98.666666666666671</v>
      </c>
      <c r="F20" s="24">
        <f>'[1]1'!S22</f>
        <v>0</v>
      </c>
      <c r="G20" s="24">
        <f>'[1]2'!O22</f>
        <v>0</v>
      </c>
      <c r="H20" s="24">
        <f>'[1]3'!U22</f>
        <v>0</v>
      </c>
      <c r="I20" s="24">
        <f>'[1]4'!R22</f>
        <v>111</v>
      </c>
      <c r="J20" s="24">
        <f>'[1]5'!Q22</f>
        <v>78</v>
      </c>
      <c r="K20" s="24">
        <f>'[1]6'!S22</f>
        <v>0</v>
      </c>
      <c r="L20" s="24">
        <f>'[1]7'!S22</f>
        <v>0</v>
      </c>
      <c r="M20" s="24">
        <f>'[1]8'!R22</f>
        <v>0</v>
      </c>
      <c r="N20" s="24">
        <f>'[1]9'!Q22</f>
        <v>90</v>
      </c>
      <c r="O20" s="19">
        <f>'[1]10'!R22</f>
        <v>17</v>
      </c>
    </row>
    <row r="21" spans="1:16" x14ac:dyDescent="0.25">
      <c r="A21" s="28" t="s">
        <v>120</v>
      </c>
      <c r="B21" s="21">
        <f t="shared" si="0"/>
        <v>123</v>
      </c>
      <c r="C21" s="21">
        <f t="shared" si="3"/>
        <v>12.3</v>
      </c>
      <c r="D21" s="22">
        <v>13</v>
      </c>
      <c r="E21" s="25">
        <f t="shared" si="2"/>
        <v>94.615384615384613</v>
      </c>
      <c r="F21" s="24">
        <f>'[1]1'!S23</f>
        <v>12.5</v>
      </c>
      <c r="G21" s="24">
        <f>'[1]2'!O23</f>
        <v>0</v>
      </c>
      <c r="H21" s="24">
        <f>'[1]3'!U23</f>
        <v>0</v>
      </c>
      <c r="I21" s="24">
        <f>'[1]4'!R23</f>
        <v>15</v>
      </c>
      <c r="J21" s="24">
        <f>'[1]5'!Q23</f>
        <v>15</v>
      </c>
      <c r="K21" s="24">
        <f>'[1]6'!S23</f>
        <v>25</v>
      </c>
      <c r="L21" s="24">
        <f>'[1]7'!S23</f>
        <v>22.5</v>
      </c>
      <c r="M21" s="24">
        <f>'[1]8'!R23</f>
        <v>12.5</v>
      </c>
      <c r="N21" s="24">
        <f>'[1]9'!Q23</f>
        <v>13.5</v>
      </c>
      <c r="O21" s="19">
        <f>'[1]10'!R23</f>
        <v>7</v>
      </c>
    </row>
    <row r="22" spans="1:16" x14ac:dyDescent="0.25">
      <c r="A22" s="28" t="s">
        <v>121</v>
      </c>
      <c r="B22" s="21">
        <f t="shared" si="0"/>
        <v>80</v>
      </c>
      <c r="C22" s="21">
        <f t="shared" si="3"/>
        <v>8</v>
      </c>
      <c r="D22" s="22">
        <v>8</v>
      </c>
      <c r="E22" s="25">
        <f t="shared" si="2"/>
        <v>100</v>
      </c>
      <c r="F22" s="24">
        <f>'[1]1'!S24</f>
        <v>0</v>
      </c>
      <c r="G22" s="24">
        <f>'[1]2'!O24</f>
        <v>0</v>
      </c>
      <c r="H22" s="24">
        <f>'[1]3'!U24</f>
        <v>0</v>
      </c>
      <c r="I22" s="24">
        <f>'[1]4'!R24</f>
        <v>0</v>
      </c>
      <c r="J22" s="24">
        <f>'[1]5'!Q24</f>
        <v>40</v>
      </c>
      <c r="K22" s="24">
        <f>'[1]6'!S24</f>
        <v>0</v>
      </c>
      <c r="L22" s="24">
        <f>'[1]7'!S24</f>
        <v>0</v>
      </c>
      <c r="M22" s="24">
        <f>'[1]8'!R24</f>
        <v>0</v>
      </c>
      <c r="N22" s="24">
        <f>'[1]9'!Q24</f>
        <v>40</v>
      </c>
      <c r="O22" s="19">
        <f>'[1]10'!R24</f>
        <v>0</v>
      </c>
    </row>
    <row r="23" spans="1:16" x14ac:dyDescent="0.25">
      <c r="A23" s="28" t="s">
        <v>122</v>
      </c>
      <c r="B23" s="21">
        <f t="shared" si="0"/>
        <v>190.2</v>
      </c>
      <c r="C23" s="21">
        <f t="shared" si="3"/>
        <v>19.02</v>
      </c>
      <c r="D23" s="22">
        <v>20</v>
      </c>
      <c r="E23" s="25">
        <f t="shared" si="2"/>
        <v>95.1</v>
      </c>
      <c r="F23" s="24">
        <f>'[1]1'!S25</f>
        <v>0</v>
      </c>
      <c r="G23" s="24">
        <f>'[1]2'!O25</f>
        <v>11.4</v>
      </c>
      <c r="H23" s="24">
        <f>'[1]3'!U25</f>
        <v>5.6</v>
      </c>
      <c r="I23" s="24">
        <f>'[1]4'!R25</f>
        <v>10</v>
      </c>
      <c r="J23" s="24">
        <f>'[1]5'!Q25</f>
        <v>85.7</v>
      </c>
      <c r="K23" s="24">
        <f>'[1]6'!S25</f>
        <v>2.5</v>
      </c>
      <c r="L23" s="24">
        <f>'[1]7'!S25</f>
        <v>4.3</v>
      </c>
      <c r="M23" s="24">
        <f>'[1]8'!R25</f>
        <v>2.7</v>
      </c>
      <c r="N23" s="24">
        <f>'[1]9'!Q25</f>
        <v>2.7</v>
      </c>
      <c r="O23" s="19">
        <f>'[1]10'!R25</f>
        <v>65.3</v>
      </c>
    </row>
    <row r="24" spans="1:16" x14ac:dyDescent="0.25">
      <c r="A24" s="28" t="s">
        <v>123</v>
      </c>
      <c r="B24" s="21">
        <f t="shared" si="0"/>
        <v>211</v>
      </c>
      <c r="C24" s="21">
        <f t="shared" si="3"/>
        <v>21.1</v>
      </c>
      <c r="D24" s="22">
        <v>23</v>
      </c>
      <c r="E24" s="25">
        <f t="shared" si="2"/>
        <v>91.739130434782609</v>
      </c>
      <c r="F24" s="24">
        <f>'[1]1'!S26</f>
        <v>0</v>
      </c>
      <c r="G24" s="24">
        <f>'[1]2'!O26</f>
        <v>0</v>
      </c>
      <c r="H24" s="24">
        <f>'[1]3'!U26</f>
        <v>71.2</v>
      </c>
      <c r="I24" s="24">
        <f>'[1]4'!R26</f>
        <v>0</v>
      </c>
      <c r="J24" s="24">
        <f>'[1]5'!Q26</f>
        <v>30</v>
      </c>
      <c r="K24" s="24">
        <f>'[1]6'!S26</f>
        <v>0</v>
      </c>
      <c r="L24" s="24">
        <f>'[1]7'!S26</f>
        <v>61</v>
      </c>
      <c r="M24" s="24">
        <f>'[1]8'!R26</f>
        <v>0</v>
      </c>
      <c r="N24" s="24">
        <f>'[1]9'!Q26</f>
        <v>48.8</v>
      </c>
      <c r="O24" s="19">
        <f>'[1]10'!R26</f>
        <v>0</v>
      </c>
    </row>
    <row r="25" spans="1:16" ht="15" customHeight="1" x14ac:dyDescent="0.25">
      <c r="A25" s="20" t="s">
        <v>124</v>
      </c>
      <c r="B25" s="21">
        <f t="shared" si="0"/>
        <v>121.6</v>
      </c>
      <c r="C25" s="21">
        <f t="shared" si="3"/>
        <v>12.16</v>
      </c>
      <c r="D25" s="22">
        <v>12</v>
      </c>
      <c r="E25" s="25">
        <f t="shared" si="2"/>
        <v>101.33333333333333</v>
      </c>
      <c r="F25" s="24">
        <f>'[1]1'!S27</f>
        <v>8</v>
      </c>
      <c r="G25" s="24">
        <f>'[1]2'!O27</f>
        <v>12.700000000000001</v>
      </c>
      <c r="H25" s="24">
        <f>'[1]3'!U27</f>
        <v>16</v>
      </c>
      <c r="I25" s="24">
        <f>'[1]4'!R27</f>
        <v>10.399999999999999</v>
      </c>
      <c r="J25" s="24">
        <f>'[1]5'!Q27</f>
        <v>13.5</v>
      </c>
      <c r="K25" s="24">
        <f>'[1]6'!S27</f>
        <v>5</v>
      </c>
      <c r="L25" s="24">
        <f>'[1]7'!S27</f>
        <v>10.7</v>
      </c>
      <c r="M25" s="24">
        <f>'[1]8'!R27</f>
        <v>8.5</v>
      </c>
      <c r="N25" s="24">
        <f>'[1]9'!Q27</f>
        <v>14.2</v>
      </c>
      <c r="O25" s="19">
        <f>'[1]10'!R27</f>
        <v>22.599999999999998</v>
      </c>
    </row>
    <row r="26" spans="1:16" x14ac:dyDescent="0.25">
      <c r="A26" s="20" t="s">
        <v>125</v>
      </c>
      <c r="B26" s="21">
        <f t="shared" si="0"/>
        <v>337.03000000000003</v>
      </c>
      <c r="C26" s="21">
        <f t="shared" si="3"/>
        <v>33.703000000000003</v>
      </c>
      <c r="D26" s="22">
        <v>37</v>
      </c>
      <c r="E26" s="25">
        <f t="shared" si="2"/>
        <v>91.089189189189199</v>
      </c>
      <c r="F26" s="24">
        <f>'[1]1'!S28</f>
        <v>15.25</v>
      </c>
      <c r="G26" s="24">
        <f>'[1]2'!O28</f>
        <v>39.9</v>
      </c>
      <c r="H26" s="24">
        <f>'[1]3'!U28</f>
        <v>15</v>
      </c>
      <c r="I26" s="24">
        <f>'[1]4'!R28</f>
        <v>46</v>
      </c>
      <c r="J26" s="24">
        <f>'[1]5'!Q28</f>
        <v>46.2</v>
      </c>
      <c r="K26" s="24">
        <f>'[1]6'!S28</f>
        <v>17.3</v>
      </c>
      <c r="L26" s="24">
        <f>'[1]7'!S28</f>
        <v>40</v>
      </c>
      <c r="M26" s="24">
        <f>'[1]8'!R28</f>
        <v>17.5</v>
      </c>
      <c r="N26" s="24">
        <f>'[1]9'!Q28</f>
        <v>56.98</v>
      </c>
      <c r="O26" s="19">
        <f>'[1]10'!R28</f>
        <v>42.9</v>
      </c>
      <c r="P26" s="43">
        <f>AVERAGE(E3:E26)</f>
        <v>97.045214005866185</v>
      </c>
    </row>
    <row r="27" spans="1:16" ht="11.25" customHeight="1" x14ac:dyDescent="0.25">
      <c r="A27" s="26" t="s">
        <v>126</v>
      </c>
      <c r="B27" s="21">
        <f t="shared" si="0"/>
        <v>187.3</v>
      </c>
      <c r="C27" s="21">
        <f t="shared" si="3"/>
        <v>18.73</v>
      </c>
      <c r="D27" s="22">
        <v>20</v>
      </c>
      <c r="E27" s="25">
        <f t="shared" si="2"/>
        <v>93.65</v>
      </c>
      <c r="F27" s="24">
        <f>'[1]1'!S29</f>
        <v>30</v>
      </c>
      <c r="G27" s="24">
        <f>'[1]2'!O29</f>
        <v>42</v>
      </c>
      <c r="H27" s="24">
        <f>'[1]3'!U29</f>
        <v>15</v>
      </c>
      <c r="I27" s="24">
        <f>'[1]4'!R29</f>
        <v>30</v>
      </c>
      <c r="J27" s="24">
        <f>'[1]5'!Q29</f>
        <v>0</v>
      </c>
      <c r="K27" s="24">
        <f>'[1]6'!S29</f>
        <v>0</v>
      </c>
      <c r="L27" s="24">
        <f>'[1]7'!S29</f>
        <v>30</v>
      </c>
      <c r="M27" s="24">
        <f>'[1]8'!R29</f>
        <v>10.3</v>
      </c>
      <c r="N27" s="24">
        <f>'[1]9'!Q29</f>
        <v>15</v>
      </c>
      <c r="O27" s="19">
        <f>'[1]10'!R29</f>
        <v>15</v>
      </c>
    </row>
    <row r="28" spans="1:16" x14ac:dyDescent="0.25">
      <c r="A28" s="26" t="s">
        <v>127</v>
      </c>
      <c r="B28" s="21">
        <f t="shared" si="0"/>
        <v>4.5</v>
      </c>
      <c r="C28" s="21">
        <f t="shared" si="3"/>
        <v>0.45</v>
      </c>
      <c r="D28" s="22">
        <v>3</v>
      </c>
      <c r="E28" s="25">
        <v>100</v>
      </c>
      <c r="F28" s="24">
        <f>'[1]1'!S30</f>
        <v>0</v>
      </c>
      <c r="G28" s="24">
        <f>'[1]2'!O30</f>
        <v>0</v>
      </c>
      <c r="H28" s="24">
        <f>'[1]3'!U30</f>
        <v>0</v>
      </c>
      <c r="I28" s="24">
        <f>'[1]4'!R30</f>
        <v>0</v>
      </c>
      <c r="J28" s="24">
        <f>'[1]5'!Q30</f>
        <v>0</v>
      </c>
      <c r="K28" s="24">
        <f>'[1]6'!S30</f>
        <v>1.5</v>
      </c>
      <c r="L28" s="24">
        <f>'[1]7'!S30</f>
        <v>0</v>
      </c>
      <c r="M28" s="24">
        <f>'[1]8'!R30</f>
        <v>1.6</v>
      </c>
      <c r="N28" s="24">
        <f>'[1]9'!Q30</f>
        <v>0</v>
      </c>
      <c r="O28" s="19">
        <f>'[1]10'!R30</f>
        <v>1.4</v>
      </c>
    </row>
    <row r="29" spans="1:16" ht="10.5" customHeight="1" x14ac:dyDescent="0.25">
      <c r="A29" s="26" t="s">
        <v>128</v>
      </c>
      <c r="B29" s="21">
        <f t="shared" si="0"/>
        <v>6</v>
      </c>
      <c r="C29" s="21">
        <f t="shared" si="3"/>
        <v>0.6</v>
      </c>
      <c r="D29" s="22">
        <v>1</v>
      </c>
      <c r="E29" s="25">
        <v>90</v>
      </c>
      <c r="F29" s="24">
        <v>1</v>
      </c>
      <c r="G29" s="24">
        <f>'[1]2'!O31</f>
        <v>0</v>
      </c>
      <c r="H29" s="24">
        <v>1</v>
      </c>
      <c r="I29" s="24">
        <v>1</v>
      </c>
      <c r="J29" s="24">
        <f>'[1]5'!Q31</f>
        <v>0</v>
      </c>
      <c r="K29" s="24">
        <v>1</v>
      </c>
      <c r="L29" s="24">
        <f>'[1]7'!S31</f>
        <v>0</v>
      </c>
      <c r="M29" s="24">
        <v>1</v>
      </c>
      <c r="N29" s="24">
        <f>'[1]9'!Q31</f>
        <v>0</v>
      </c>
      <c r="O29" s="19">
        <v>1</v>
      </c>
    </row>
    <row r="30" spans="1:16" ht="14.25" customHeight="1" x14ac:dyDescent="0.25">
      <c r="A30" s="26" t="s">
        <v>129</v>
      </c>
      <c r="B30" s="21">
        <f t="shared" si="0"/>
        <v>16</v>
      </c>
      <c r="C30" s="21">
        <f t="shared" si="3"/>
        <v>1.6</v>
      </c>
      <c r="D30" s="22">
        <v>2</v>
      </c>
      <c r="E30" s="25">
        <v>90</v>
      </c>
      <c r="F30" s="24">
        <f>'[1]1'!S32</f>
        <v>0</v>
      </c>
      <c r="G30" s="24">
        <f>'[1]2'!O32</f>
        <v>0</v>
      </c>
      <c r="H30" s="24">
        <f>'[1]3'!U32</f>
        <v>0</v>
      </c>
      <c r="I30" s="24">
        <f>'[1]4'!R32</f>
        <v>0</v>
      </c>
      <c r="J30" s="24">
        <f>'[1]5'!Q32</f>
        <v>8</v>
      </c>
      <c r="K30" s="24">
        <f>'[1]6'!S32</f>
        <v>0</v>
      </c>
      <c r="L30" s="24">
        <f>'[1]7'!S32</f>
        <v>0</v>
      </c>
      <c r="M30" s="24">
        <f>'[1]8'!R32</f>
        <v>0</v>
      </c>
      <c r="N30" s="24">
        <f>'[1]9'!Q32</f>
        <v>8</v>
      </c>
      <c r="O30" s="19">
        <f>'[1]10'!R32</f>
        <v>0</v>
      </c>
    </row>
    <row r="31" spans="1:16" ht="11.25" customHeight="1" x14ac:dyDescent="0.25">
      <c r="A31" s="26" t="s">
        <v>130</v>
      </c>
      <c r="B31" s="21">
        <f t="shared" si="0"/>
        <v>8</v>
      </c>
      <c r="C31" s="21">
        <f t="shared" si="3"/>
        <v>0.8</v>
      </c>
      <c r="D31" s="22">
        <v>1</v>
      </c>
      <c r="E31" s="25">
        <v>90</v>
      </c>
      <c r="F31" s="24">
        <f>'[1]1'!S33</f>
        <v>0</v>
      </c>
      <c r="G31" s="24">
        <f>'[1]2'!O33</f>
        <v>4</v>
      </c>
      <c r="H31" s="24">
        <f>'[1]3'!U33</f>
        <v>0</v>
      </c>
      <c r="I31" s="24">
        <f>'[1]4'!R33</f>
        <v>0</v>
      </c>
      <c r="J31" s="24">
        <f>'[1]5'!Q33</f>
        <v>0</v>
      </c>
      <c r="K31" s="24">
        <f>'[1]6'!S33</f>
        <v>0</v>
      </c>
      <c r="L31" s="24">
        <f>'[1]7'!S33</f>
        <v>4</v>
      </c>
      <c r="M31" s="24">
        <f>'[1]8'!R33</f>
        <v>0</v>
      </c>
      <c r="N31" s="24">
        <f>'[1]9'!Q33</f>
        <v>0</v>
      </c>
      <c r="O31" s="19">
        <f>'[1]10'!R33</f>
        <v>0</v>
      </c>
    </row>
    <row r="32" spans="1:16" ht="12" customHeight="1" x14ac:dyDescent="0.25">
      <c r="A32" s="26" t="s">
        <v>131</v>
      </c>
      <c r="B32" s="21">
        <f t="shared" si="0"/>
        <v>48.79</v>
      </c>
      <c r="C32" s="21">
        <f t="shared" si="3"/>
        <v>4.8789999999999996</v>
      </c>
      <c r="D32" s="22">
        <v>5</v>
      </c>
      <c r="E32" s="25">
        <f t="shared" si="2"/>
        <v>97.58</v>
      </c>
      <c r="F32" s="24">
        <f>'[1]1'!S34</f>
        <v>4.3</v>
      </c>
      <c r="G32" s="24">
        <f>'[1]2'!O34</f>
        <v>3.5999999999999996</v>
      </c>
      <c r="H32" s="24">
        <f>'[1]3'!U34</f>
        <v>5.85</v>
      </c>
      <c r="I32" s="24">
        <f>'[1]4'!R34</f>
        <v>4.0999999999999996</v>
      </c>
      <c r="J32" s="24">
        <f>'[1]5'!Q34</f>
        <v>5.0999999999999996</v>
      </c>
      <c r="K32" s="24">
        <f>'[1]6'!S34</f>
        <v>6.5</v>
      </c>
      <c r="L32" s="24">
        <f>'[1]7'!S34</f>
        <v>5.8999999999999995</v>
      </c>
      <c r="M32" s="24">
        <f>'[1]8'!R34</f>
        <v>3</v>
      </c>
      <c r="N32" s="24">
        <f>'[1]9'!Q34</f>
        <v>4.84</v>
      </c>
      <c r="O32" s="19">
        <f>'[1]10'!R34</f>
        <v>5.6000000000000005</v>
      </c>
    </row>
    <row r="33" spans="1:15" ht="12" customHeight="1" x14ac:dyDescent="0.25">
      <c r="A33" s="26" t="s">
        <v>132</v>
      </c>
      <c r="B33" s="21">
        <f t="shared" si="0"/>
        <v>2.8400000000000003</v>
      </c>
      <c r="C33" s="21">
        <f t="shared" si="3"/>
        <v>0.28400000000000003</v>
      </c>
      <c r="D33" s="22">
        <v>0.3</v>
      </c>
      <c r="E33" s="25">
        <f t="shared" si="2"/>
        <v>94.666666666666671</v>
      </c>
      <c r="F33" s="24">
        <f>'[1]1'!S35</f>
        <v>0.5</v>
      </c>
      <c r="G33" s="24">
        <f>'[1]2'!O35</f>
        <v>0.6</v>
      </c>
      <c r="H33" s="24">
        <f>'[1]3'!U35</f>
        <v>0.1</v>
      </c>
      <c r="I33" s="24">
        <f>'[1]4'!R35</f>
        <v>0.2</v>
      </c>
      <c r="J33" s="24">
        <f>'[1]5'!Q35</f>
        <v>0.2</v>
      </c>
      <c r="K33" s="24">
        <f>'[1]6'!S35</f>
        <v>0</v>
      </c>
      <c r="L33" s="24">
        <f>'[1]7'!S35</f>
        <v>0.2</v>
      </c>
      <c r="M33" s="24">
        <f>'[1]8'!R35</f>
        <v>0.13</v>
      </c>
      <c r="N33" s="24">
        <f>'[1]9'!Q35</f>
        <v>0.83000000000000007</v>
      </c>
      <c r="O33" s="19">
        <f>'[1]10'!R35</f>
        <v>0.08</v>
      </c>
    </row>
    <row r="34" spans="1:15" ht="12.75" customHeight="1" x14ac:dyDescent="0.25">
      <c r="A34" s="26" t="s">
        <v>133</v>
      </c>
      <c r="B34" s="21">
        <f t="shared" si="0"/>
        <v>500</v>
      </c>
      <c r="C34" s="21">
        <f t="shared" si="3"/>
        <v>50</v>
      </c>
      <c r="D34" s="22">
        <v>50</v>
      </c>
      <c r="E34" s="23">
        <f t="shared" si="2"/>
        <v>100</v>
      </c>
      <c r="F34" s="24">
        <v>50</v>
      </c>
      <c r="G34" s="24">
        <v>50</v>
      </c>
      <c r="H34" s="24">
        <v>50</v>
      </c>
      <c r="I34" s="24">
        <v>50</v>
      </c>
      <c r="J34" s="24">
        <v>50</v>
      </c>
      <c r="K34" s="24">
        <v>50</v>
      </c>
      <c r="L34" s="24">
        <v>50</v>
      </c>
      <c r="M34" s="24">
        <v>50</v>
      </c>
      <c r="N34" s="24">
        <v>50</v>
      </c>
      <c r="O34" s="19">
        <v>50</v>
      </c>
    </row>
    <row r="35" spans="1:15" ht="15.75" x14ac:dyDescent="0.25">
      <c r="B35" s="29"/>
      <c r="C35" s="29"/>
      <c r="D35" s="29"/>
      <c r="E35" s="44">
        <f>AVERAGE(E3:E34)</f>
        <v>96.405681337732972</v>
      </c>
    </row>
    <row r="36" spans="1:15" ht="15.75" x14ac:dyDescent="0.25">
      <c r="B36" s="29"/>
      <c r="C36" s="29"/>
      <c r="D36" s="29"/>
      <c r="E36" s="29"/>
    </row>
    <row r="37" spans="1:15" ht="15.75" x14ac:dyDescent="0.25">
      <c r="B37" s="29"/>
      <c r="C37" s="29"/>
      <c r="D37" s="29"/>
      <c r="E37" s="29"/>
    </row>
  </sheetData>
  <pageMargins left="0.7" right="0.7" top="0.75" bottom="0.75" header="0.3" footer="0.3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8"/>
  <sheetViews>
    <sheetView workbookViewId="0">
      <selection activeCell="U6" sqref="U6"/>
    </sheetView>
  </sheetViews>
  <sheetFormatPr defaultRowHeight="15" x14ac:dyDescent="0.25"/>
  <cols>
    <col min="1" max="1" width="25.7109375" customWidth="1"/>
    <col min="2" max="2" width="7.42578125" customWidth="1"/>
    <col min="3" max="3" width="6.85546875" customWidth="1"/>
    <col min="4" max="4" width="7.28515625" customWidth="1"/>
    <col min="5" max="5" width="7.85546875" customWidth="1"/>
    <col min="6" max="6" width="6.7109375" customWidth="1"/>
    <col min="7" max="7" width="8.140625" customWidth="1"/>
    <col min="8" max="8" width="6.42578125" customWidth="1"/>
    <col min="9" max="9" width="6" customWidth="1"/>
    <col min="10" max="10" width="7.28515625" customWidth="1"/>
    <col min="11" max="11" width="7.140625" customWidth="1"/>
    <col min="12" max="12" width="6.7109375" customWidth="1"/>
    <col min="13" max="13" width="6.140625" customWidth="1"/>
    <col min="14" max="14" width="5.140625" customWidth="1"/>
    <col min="15" max="15" width="5.5703125" customWidth="1"/>
  </cols>
  <sheetData>
    <row r="1" spans="1:17" x14ac:dyDescent="0.25">
      <c r="A1" s="38" t="s">
        <v>7</v>
      </c>
      <c r="B1" s="39" t="s">
        <v>99</v>
      </c>
      <c r="C1" s="39" t="s">
        <v>100</v>
      </c>
      <c r="D1" s="39" t="s">
        <v>101</v>
      </c>
      <c r="E1" s="39" t="s">
        <v>102</v>
      </c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7" ht="10.5" customHeight="1" x14ac:dyDescent="0.25">
      <c r="A2" s="40"/>
      <c r="B2" s="39"/>
      <c r="C2" s="39"/>
      <c r="D2" s="39"/>
      <c r="E2" s="39"/>
      <c r="F2" s="41">
        <v>1</v>
      </c>
      <c r="G2" s="41">
        <v>2</v>
      </c>
      <c r="H2" s="41">
        <v>3</v>
      </c>
      <c r="I2" s="41">
        <v>4</v>
      </c>
      <c r="J2" s="41">
        <v>5</v>
      </c>
      <c r="K2" s="41">
        <v>6</v>
      </c>
      <c r="L2" s="41">
        <v>7</v>
      </c>
      <c r="M2" s="41">
        <v>8</v>
      </c>
      <c r="N2" s="41">
        <v>9</v>
      </c>
      <c r="O2" s="41">
        <v>10</v>
      </c>
    </row>
    <row r="3" spans="1:17" ht="15" customHeight="1" x14ac:dyDescent="0.25">
      <c r="A3" s="20" t="s">
        <v>21</v>
      </c>
      <c r="B3" s="21">
        <f>SUM(F3:O3)</f>
        <v>646.70000000000005</v>
      </c>
      <c r="C3" s="21">
        <f>B3/10</f>
        <v>64.67</v>
      </c>
      <c r="D3" s="22">
        <v>70</v>
      </c>
      <c r="E3" s="23">
        <f>C3*100/D3</f>
        <v>92.385714285714286</v>
      </c>
      <c r="F3" s="24">
        <f>'[2]1'!T5</f>
        <v>58.3</v>
      </c>
      <c r="G3" s="24">
        <f>'[2]2'!O5</f>
        <v>65</v>
      </c>
      <c r="H3" s="24">
        <f>'[2]3'!U5</f>
        <v>48</v>
      </c>
      <c r="I3" s="24">
        <f>'[2]4'!R5</f>
        <v>68</v>
      </c>
      <c r="J3" s="24">
        <f>'[2]5'!Q5</f>
        <v>62.4</v>
      </c>
      <c r="K3" s="24">
        <f>'[2]6'!S5</f>
        <v>60</v>
      </c>
      <c r="L3" s="24">
        <f>'[2]7'!S5</f>
        <v>76</v>
      </c>
      <c r="M3" s="24">
        <f>'[2]8'!R5</f>
        <v>68</v>
      </c>
      <c r="N3" s="24">
        <f>'[2]9'!Q5</f>
        <v>61</v>
      </c>
      <c r="O3" s="19">
        <f>'[2]10'!R5</f>
        <v>80</v>
      </c>
    </row>
    <row r="4" spans="1:17" ht="13.5" customHeight="1" x14ac:dyDescent="0.25">
      <c r="A4" s="20" t="s">
        <v>16</v>
      </c>
      <c r="B4" s="21">
        <f t="shared" ref="B4:B35" si="0">SUM(F4:O4)</f>
        <v>600</v>
      </c>
      <c r="C4" s="21">
        <f t="shared" ref="C4:C13" si="1">B4/10</f>
        <v>60</v>
      </c>
      <c r="D4" s="22">
        <v>60</v>
      </c>
      <c r="E4" s="25">
        <f t="shared" ref="E4:E35" si="2">C4*100/D4</f>
        <v>100</v>
      </c>
      <c r="F4" s="24">
        <f>'[2]1'!T6</f>
        <v>60</v>
      </c>
      <c r="G4" s="24">
        <f>'[2]2'!O6</f>
        <v>60</v>
      </c>
      <c r="H4" s="24">
        <f>'[2]3'!U6</f>
        <v>60</v>
      </c>
      <c r="I4" s="24">
        <f>'[2]4'!R6</f>
        <v>60</v>
      </c>
      <c r="J4" s="24">
        <f>'[2]5'!Q6</f>
        <v>60</v>
      </c>
      <c r="K4" s="24">
        <f>'[2]6'!S6</f>
        <v>60</v>
      </c>
      <c r="L4" s="24">
        <f>'[2]7'!S6</f>
        <v>60</v>
      </c>
      <c r="M4" s="24">
        <f>'[2]8'!R6</f>
        <v>60</v>
      </c>
      <c r="N4" s="24">
        <f>'[2]9'!Q6</f>
        <v>60</v>
      </c>
      <c r="O4" s="19">
        <f>'[2]10'!R6</f>
        <v>60</v>
      </c>
    </row>
    <row r="5" spans="1:17" ht="12.75" customHeight="1" x14ac:dyDescent="0.25">
      <c r="A5" s="26" t="s">
        <v>103</v>
      </c>
      <c r="B5" s="21">
        <f t="shared" si="0"/>
        <v>297.75</v>
      </c>
      <c r="C5" s="21">
        <f t="shared" si="1"/>
        <v>29.774999999999999</v>
      </c>
      <c r="D5" s="22">
        <v>30</v>
      </c>
      <c r="E5" s="25">
        <f t="shared" si="2"/>
        <v>99.25</v>
      </c>
      <c r="F5" s="24">
        <f>'[2]1'!T7</f>
        <v>9.1999999999999993</v>
      </c>
      <c r="G5" s="24">
        <f>'[2]2'!O7</f>
        <v>44</v>
      </c>
      <c r="H5" s="24">
        <f>'[2]3'!U7</f>
        <v>3</v>
      </c>
      <c r="I5" s="24">
        <f>'[2]4'!R7</f>
        <v>29</v>
      </c>
      <c r="J5" s="24">
        <f>'[2]5'!Q7</f>
        <v>18</v>
      </c>
      <c r="K5" s="24">
        <f>'[2]6'!S7</f>
        <v>77.400000000000006</v>
      </c>
      <c r="L5" s="24">
        <f>'[2]7'!S7</f>
        <v>2.5</v>
      </c>
      <c r="M5" s="24">
        <f>'[2]8'!R7</f>
        <v>60.15</v>
      </c>
      <c r="N5" s="24">
        <f>'[2]9'!Q7</f>
        <v>0</v>
      </c>
      <c r="O5" s="19">
        <f>'[2]10'!R7</f>
        <v>54.5</v>
      </c>
    </row>
    <row r="6" spans="1:17" ht="20.100000000000001" customHeight="1" x14ac:dyDescent="0.25">
      <c r="A6" s="26" t="s">
        <v>104</v>
      </c>
      <c r="B6" s="21">
        <f t="shared" si="0"/>
        <v>18</v>
      </c>
      <c r="C6" s="21">
        <f t="shared" si="1"/>
        <v>1.8</v>
      </c>
      <c r="D6" s="22">
        <v>2</v>
      </c>
      <c r="E6" s="25">
        <f t="shared" si="2"/>
        <v>90</v>
      </c>
      <c r="F6" s="24">
        <f>'[2]1'!T8</f>
        <v>0</v>
      </c>
      <c r="G6" s="24">
        <f>'[2]2'!O8</f>
        <v>9</v>
      </c>
      <c r="H6" s="24">
        <f>'[2]3'!U8</f>
        <v>0</v>
      </c>
      <c r="I6" s="24">
        <f>'[2]4'!R8</f>
        <v>0</v>
      </c>
      <c r="J6" s="24">
        <f>'[2]5'!Q8</f>
        <v>0</v>
      </c>
      <c r="K6" s="24">
        <f>'[2]6'!S8</f>
        <v>0</v>
      </c>
      <c r="L6" s="24">
        <f>'[2]7'!S8</f>
        <v>0</v>
      </c>
      <c r="M6" s="24">
        <f>'[2]8'!R8</f>
        <v>0</v>
      </c>
      <c r="N6" s="24">
        <f>'[2]9'!Q8</f>
        <v>9</v>
      </c>
      <c r="O6" s="19">
        <f>'[2]10'!R8</f>
        <v>0</v>
      </c>
    </row>
    <row r="7" spans="1:17" ht="15" customHeight="1" x14ac:dyDescent="0.25">
      <c r="A7" s="26" t="s">
        <v>105</v>
      </c>
      <c r="B7" s="21">
        <f t="shared" si="0"/>
        <v>97</v>
      </c>
      <c r="C7" s="21">
        <f t="shared" si="1"/>
        <v>9.6999999999999993</v>
      </c>
      <c r="D7" s="22">
        <v>10</v>
      </c>
      <c r="E7" s="25">
        <f t="shared" si="2"/>
        <v>96.999999999999986</v>
      </c>
      <c r="F7" s="24">
        <f>'[2]1'!T9</f>
        <v>85</v>
      </c>
      <c r="G7" s="24">
        <f>'[2]2'!O9</f>
        <v>0</v>
      </c>
      <c r="H7" s="24">
        <f>'[2]3'!U9</f>
        <v>0</v>
      </c>
      <c r="I7" s="24">
        <f>'[2]4'!R9</f>
        <v>0</v>
      </c>
      <c r="J7" s="24">
        <f>'[2]5'!Q9</f>
        <v>0</v>
      </c>
      <c r="K7" s="24">
        <f>'[2]6'!S9</f>
        <v>0</v>
      </c>
      <c r="L7" s="24">
        <f>'[2]7'!S9</f>
        <v>0</v>
      </c>
      <c r="M7" s="24">
        <f>'[2]8'!R9</f>
        <v>12</v>
      </c>
      <c r="N7" s="24">
        <f>'[2]9'!Q9</f>
        <v>0</v>
      </c>
      <c r="O7" s="19">
        <f>'[2]10'!R9</f>
        <v>0</v>
      </c>
    </row>
    <row r="8" spans="1:17" ht="15.75" customHeight="1" x14ac:dyDescent="0.3">
      <c r="A8" s="20" t="s">
        <v>106</v>
      </c>
      <c r="B8" s="21">
        <f t="shared" si="0"/>
        <v>285.90000000000003</v>
      </c>
      <c r="C8" s="21">
        <f t="shared" si="1"/>
        <v>28.590000000000003</v>
      </c>
      <c r="D8" s="22">
        <v>30</v>
      </c>
      <c r="E8" s="25">
        <f t="shared" si="2"/>
        <v>95.300000000000011</v>
      </c>
      <c r="F8" s="24">
        <f>'[2]1'!T10</f>
        <v>10</v>
      </c>
      <c r="G8" s="24">
        <f>'[2]2'!O10</f>
        <v>65.7</v>
      </c>
      <c r="H8" s="24">
        <f>'[2]3'!U10</f>
        <v>32.299999999999997</v>
      </c>
      <c r="I8" s="24">
        <f>'[2]4'!R10</f>
        <v>52.3</v>
      </c>
      <c r="J8" s="24">
        <f>'[2]5'!Q10</f>
        <v>8</v>
      </c>
      <c r="K8" s="24">
        <f>'[2]6'!S10</f>
        <v>32.299999999999997</v>
      </c>
      <c r="L8" s="24">
        <f>'[2]7'!S10</f>
        <v>36.4</v>
      </c>
      <c r="M8" s="24">
        <f>'[2]8'!R10</f>
        <v>5.5</v>
      </c>
      <c r="N8" s="24">
        <f>'[2]9'!Q10</f>
        <v>7</v>
      </c>
      <c r="O8" s="19">
        <f>'[2]10'!R10</f>
        <v>36.4</v>
      </c>
      <c r="P8" s="42"/>
      <c r="Q8" s="42"/>
    </row>
    <row r="9" spans="1:17" ht="15" customHeight="1" x14ac:dyDescent="0.25">
      <c r="A9" s="26" t="s">
        <v>107</v>
      </c>
      <c r="B9" s="21">
        <f t="shared" si="0"/>
        <v>28</v>
      </c>
      <c r="C9" s="21">
        <f t="shared" si="1"/>
        <v>2.8</v>
      </c>
      <c r="D9" s="22">
        <v>3</v>
      </c>
      <c r="E9" s="25">
        <f t="shared" si="2"/>
        <v>93.333333333333329</v>
      </c>
      <c r="F9" s="24">
        <f>'[2]1'!T11</f>
        <v>0</v>
      </c>
      <c r="G9" s="24">
        <f>'[2]2'!O11</f>
        <v>28</v>
      </c>
      <c r="H9" s="24">
        <f>'[2]3'!U11</f>
        <v>0</v>
      </c>
      <c r="I9" s="24">
        <f>'[2]4'!R11</f>
        <v>0</v>
      </c>
      <c r="J9" s="24">
        <f>'[2]5'!Q11</f>
        <v>0</v>
      </c>
      <c r="K9" s="24">
        <f>'[2]6'!S11</f>
        <v>0</v>
      </c>
      <c r="L9" s="24">
        <f>'[2]7'!S11</f>
        <v>0</v>
      </c>
      <c r="M9" s="24">
        <f>'[2]8'!R11</f>
        <v>0</v>
      </c>
      <c r="N9" s="24">
        <f>'[2]9'!Q11</f>
        <v>0</v>
      </c>
      <c r="O9" s="19">
        <f>'[2]10'!R11</f>
        <v>0</v>
      </c>
    </row>
    <row r="10" spans="1:17" ht="15.75" customHeight="1" x14ac:dyDescent="0.25">
      <c r="A10" s="26" t="s">
        <v>108</v>
      </c>
      <c r="B10" s="21">
        <f t="shared" si="0"/>
        <v>1233.2</v>
      </c>
      <c r="C10" s="21">
        <f t="shared" si="1"/>
        <v>123.32000000000001</v>
      </c>
      <c r="D10" s="22">
        <v>130</v>
      </c>
      <c r="E10" s="25">
        <f t="shared" si="2"/>
        <v>94.861538461538458</v>
      </c>
      <c r="F10" s="24">
        <f>'[2]1'!T12</f>
        <v>153.30000000000001</v>
      </c>
      <c r="G10" s="24">
        <f>'[2]2'!O12</f>
        <v>0</v>
      </c>
      <c r="H10" s="24">
        <f>'[2]3'!U12</f>
        <v>211.4</v>
      </c>
      <c r="I10" s="24">
        <f>'[2]4'!R12</f>
        <v>0</v>
      </c>
      <c r="J10" s="24">
        <f>'[2]5'!Q12</f>
        <v>184.5</v>
      </c>
      <c r="K10" s="24">
        <f>'[2]6'!S12</f>
        <v>225</v>
      </c>
      <c r="L10" s="24">
        <f>'[2]7'!S12</f>
        <v>128</v>
      </c>
      <c r="M10" s="24">
        <f>'[2]8'!R12</f>
        <v>90</v>
      </c>
      <c r="N10" s="24">
        <f>'[2]9'!Q12</f>
        <v>128</v>
      </c>
      <c r="O10" s="19">
        <f>'[2]10'!R12</f>
        <v>113</v>
      </c>
    </row>
    <row r="11" spans="1:17" ht="15.75" customHeight="1" x14ac:dyDescent="0.25">
      <c r="A11" s="20" t="s">
        <v>109</v>
      </c>
      <c r="B11" s="21">
        <f t="shared" si="0"/>
        <v>1498.9</v>
      </c>
      <c r="C11" s="21">
        <f t="shared" si="1"/>
        <v>149.89000000000001</v>
      </c>
      <c r="D11" s="22">
        <v>150</v>
      </c>
      <c r="E11" s="25">
        <f t="shared" si="2"/>
        <v>99.926666666666677</v>
      </c>
      <c r="F11" s="24">
        <f>'[2]1'!T13</f>
        <v>195.89999999999998</v>
      </c>
      <c r="G11" s="24">
        <f>'[2]2'!O13</f>
        <v>85.7</v>
      </c>
      <c r="H11" s="24">
        <f>'[2]3'!U13</f>
        <v>153</v>
      </c>
      <c r="I11" s="24">
        <f>'[2]4'!R13</f>
        <v>64</v>
      </c>
      <c r="J11" s="24">
        <f>'[2]5'!Q13</f>
        <v>146.30000000000001</v>
      </c>
      <c r="K11" s="24">
        <f>'[2]6'!S13</f>
        <v>163.69999999999999</v>
      </c>
      <c r="L11" s="24">
        <f>'[2]7'!S13</f>
        <v>253.9</v>
      </c>
      <c r="M11" s="24">
        <f>'[2]8'!R13</f>
        <v>186.4</v>
      </c>
      <c r="N11" s="24">
        <f>'[2]9'!Q13</f>
        <v>138.69999999999999</v>
      </c>
      <c r="O11" s="19">
        <f>'[2]10'!R13</f>
        <v>111.3</v>
      </c>
    </row>
    <row r="12" spans="1:17" ht="16.5" customHeight="1" x14ac:dyDescent="0.25">
      <c r="A12" s="26" t="s">
        <v>110</v>
      </c>
      <c r="B12" s="21">
        <f t="shared" si="0"/>
        <v>31.3</v>
      </c>
      <c r="C12" s="21">
        <f t="shared" si="1"/>
        <v>3.13</v>
      </c>
      <c r="D12" s="22">
        <v>3</v>
      </c>
      <c r="E12" s="25">
        <f t="shared" si="2"/>
        <v>104.33333333333333</v>
      </c>
      <c r="F12" s="24">
        <f>'[2]1'!T14</f>
        <v>5</v>
      </c>
      <c r="G12" s="24">
        <f>'[2]2'!O14</f>
        <v>0</v>
      </c>
      <c r="H12" s="24">
        <f>'[2]3'!U14</f>
        <v>10.5</v>
      </c>
      <c r="I12" s="24">
        <f>'[2]4'!R14</f>
        <v>0</v>
      </c>
      <c r="J12" s="24">
        <f>'[2]5'!Q14</f>
        <v>1.1000000000000001</v>
      </c>
      <c r="K12" s="24">
        <f>'[2]6'!S14</f>
        <v>9</v>
      </c>
      <c r="L12" s="24">
        <f>'[2]7'!S14</f>
        <v>5</v>
      </c>
      <c r="M12" s="24">
        <f>'[2]8'!R14</f>
        <v>0</v>
      </c>
      <c r="N12" s="24">
        <f>'[2]9'!Q14</f>
        <v>0.7</v>
      </c>
      <c r="O12" s="19">
        <f>'[2]10'!R14</f>
        <v>0</v>
      </c>
    </row>
    <row r="13" spans="1:17" ht="16.5" customHeight="1" x14ac:dyDescent="0.25">
      <c r="A13" s="20" t="s">
        <v>111</v>
      </c>
      <c r="B13" s="21">
        <f t="shared" si="0"/>
        <v>1074</v>
      </c>
      <c r="C13" s="21">
        <f t="shared" si="1"/>
        <v>107.4</v>
      </c>
      <c r="D13" s="22">
        <v>100</v>
      </c>
      <c r="E13" s="25">
        <f t="shared" si="2"/>
        <v>107.4</v>
      </c>
      <c r="F13" s="24">
        <f>'[2]1'!T15</f>
        <v>17.5</v>
      </c>
      <c r="G13" s="24">
        <f>'[2]2'!O15</f>
        <v>150</v>
      </c>
      <c r="H13" s="24">
        <f>'[2]3'!U15</f>
        <v>150</v>
      </c>
      <c r="I13" s="24">
        <f>'[2]4'!R15</f>
        <v>150</v>
      </c>
      <c r="J13" s="24">
        <f>'[2]5'!Q15</f>
        <v>54</v>
      </c>
      <c r="K13" s="24">
        <f>'[2]6'!S15</f>
        <v>15</v>
      </c>
      <c r="L13" s="24">
        <f>'[2]7'!S15</f>
        <v>190</v>
      </c>
      <c r="M13" s="24">
        <f>'[2]8'!R15</f>
        <v>150</v>
      </c>
      <c r="N13" s="24">
        <f>'[2]9'!Q15</f>
        <v>197.5</v>
      </c>
      <c r="O13" s="19">
        <f>'[2]10'!R15</f>
        <v>0</v>
      </c>
    </row>
    <row r="14" spans="1:17" ht="14.25" customHeight="1" x14ac:dyDescent="0.25">
      <c r="A14" s="26" t="s">
        <v>112</v>
      </c>
      <c r="B14" s="21">
        <f t="shared" si="0"/>
        <v>40</v>
      </c>
      <c r="C14" s="21">
        <f>B14/10</f>
        <v>4</v>
      </c>
      <c r="D14" s="22">
        <v>4</v>
      </c>
      <c r="E14" s="25">
        <f t="shared" si="2"/>
        <v>100</v>
      </c>
      <c r="F14" s="24">
        <f>'[2]1'!T16</f>
        <v>0</v>
      </c>
      <c r="G14" s="24">
        <f>'[2]2'!O16</f>
        <v>0</v>
      </c>
      <c r="H14" s="24">
        <f>'[2]3'!U16</f>
        <v>0</v>
      </c>
      <c r="I14" s="24">
        <f>'[2]4'!R16</f>
        <v>20</v>
      </c>
      <c r="J14" s="24">
        <f>'[2]5'!Q16</f>
        <v>0</v>
      </c>
      <c r="K14" s="24">
        <f>'[2]6'!S16</f>
        <v>0</v>
      </c>
      <c r="L14" s="24">
        <f>'[2]7'!S16</f>
        <v>0</v>
      </c>
      <c r="M14" s="24">
        <f>'[2]8'!R16</f>
        <v>0</v>
      </c>
      <c r="N14" s="24">
        <f>'[2]9'!Q16</f>
        <v>0</v>
      </c>
      <c r="O14" s="19">
        <f>'[2]10'!R16</f>
        <v>20</v>
      </c>
    </row>
    <row r="15" spans="1:17" ht="14.25" customHeight="1" x14ac:dyDescent="0.25">
      <c r="A15" s="20" t="s">
        <v>113</v>
      </c>
      <c r="B15" s="21">
        <f t="shared" si="0"/>
        <v>1600</v>
      </c>
      <c r="C15" s="21">
        <f t="shared" ref="C15:C35" si="3">B15/10</f>
        <v>160</v>
      </c>
      <c r="D15" s="22">
        <v>160</v>
      </c>
      <c r="E15" s="25">
        <f>C15*100/D15</f>
        <v>100</v>
      </c>
      <c r="F15" s="24">
        <f>'[2]1'!T17</f>
        <v>200</v>
      </c>
      <c r="G15" s="24">
        <f>'[2]2'!O17</f>
        <v>200</v>
      </c>
      <c r="H15" s="24">
        <f>'[2]3'!U17</f>
        <v>200</v>
      </c>
      <c r="I15" s="24">
        <f>'[2]4'!R17</f>
        <v>200</v>
      </c>
      <c r="J15" s="24">
        <f>'[2]5'!Q17</f>
        <v>0</v>
      </c>
      <c r="K15" s="24">
        <f>'[2]6'!S17</f>
        <v>200</v>
      </c>
      <c r="L15" s="24">
        <f>'[2]7'!S17</f>
        <v>200</v>
      </c>
      <c r="M15" s="24">
        <f>'[2]8'!R17</f>
        <v>200</v>
      </c>
      <c r="N15" s="24">
        <f>'[2]9'!Q17</f>
        <v>200</v>
      </c>
      <c r="O15" s="19">
        <f>'[2]10'!R17</f>
        <v>0</v>
      </c>
    </row>
    <row r="16" spans="1:17" ht="15" customHeight="1" x14ac:dyDescent="0.25">
      <c r="A16" s="20" t="s">
        <v>114</v>
      </c>
      <c r="B16" s="21">
        <f t="shared" si="0"/>
        <v>853</v>
      </c>
      <c r="C16" s="21">
        <f t="shared" si="3"/>
        <v>85.3</v>
      </c>
      <c r="D16" s="22">
        <v>90</v>
      </c>
      <c r="E16" s="25">
        <f t="shared" si="2"/>
        <v>94.777777777777771</v>
      </c>
      <c r="F16" s="24">
        <f>'[2]1'!T18</f>
        <v>63.3</v>
      </c>
      <c r="G16" s="24">
        <f>'[2]2'!O18</f>
        <v>80</v>
      </c>
      <c r="H16" s="24">
        <f>'[2]3'!U18</f>
        <v>169.2</v>
      </c>
      <c r="I16" s="24">
        <f>'[2]4'!R18</f>
        <v>120</v>
      </c>
      <c r="J16" s="24">
        <f>'[2]5'!Q18</f>
        <v>84</v>
      </c>
      <c r="K16" s="24">
        <f>'[2]6'!S18</f>
        <v>102</v>
      </c>
      <c r="L16" s="24">
        <f>'[2]7'!S18</f>
        <v>108</v>
      </c>
      <c r="M16" s="24">
        <f>'[2]8'!R18</f>
        <v>40.5</v>
      </c>
      <c r="N16" s="24">
        <f>'[2]9'!Q18</f>
        <v>0</v>
      </c>
      <c r="O16" s="19">
        <f>'[2]10'!R18</f>
        <v>86</v>
      </c>
    </row>
    <row r="17" spans="1:16" x14ac:dyDescent="0.25">
      <c r="A17" s="27" t="s">
        <v>115</v>
      </c>
      <c r="B17" s="21">
        <f t="shared" si="0"/>
        <v>150</v>
      </c>
      <c r="C17" s="21">
        <f t="shared" si="3"/>
        <v>15</v>
      </c>
      <c r="D17" s="22">
        <v>15</v>
      </c>
      <c r="E17" s="25">
        <v>100</v>
      </c>
      <c r="F17" s="24">
        <f>'[2]1'!T19</f>
        <v>75</v>
      </c>
      <c r="G17" s="24">
        <f>'[2]2'!O19</f>
        <v>0</v>
      </c>
      <c r="H17" s="24">
        <f>'[2]3'!U19</f>
        <v>0</v>
      </c>
      <c r="I17" s="24">
        <f>'[2]4'!R19</f>
        <v>0</v>
      </c>
      <c r="J17" s="24">
        <f>'[2]5'!Q19</f>
        <v>0</v>
      </c>
      <c r="K17" s="24">
        <f>'[2]6'!S19</f>
        <v>75</v>
      </c>
      <c r="L17" s="24">
        <f>'[2]7'!S19</f>
        <v>0</v>
      </c>
      <c r="M17" s="24">
        <f>'[2]8'!R19</f>
        <v>0</v>
      </c>
      <c r="N17" s="24" t="s">
        <v>116</v>
      </c>
      <c r="O17" s="19">
        <f>'[2]10'!R19</f>
        <v>0</v>
      </c>
    </row>
    <row r="18" spans="1:16" ht="25.5" x14ac:dyDescent="0.25">
      <c r="A18" s="20" t="s">
        <v>117</v>
      </c>
      <c r="B18" s="21">
        <f t="shared" si="0"/>
        <v>2142.8000000000002</v>
      </c>
      <c r="C18" s="21">
        <f t="shared" si="3"/>
        <v>214.28000000000003</v>
      </c>
      <c r="D18" s="22">
        <v>200</v>
      </c>
      <c r="E18" s="25">
        <f t="shared" si="2"/>
        <v>107.14000000000001</v>
      </c>
      <c r="F18" s="24">
        <f>'[2]1'!T20</f>
        <v>222.5</v>
      </c>
      <c r="G18" s="24">
        <f>'[2]2'!O20</f>
        <v>308</v>
      </c>
      <c r="H18" s="24">
        <f>'[2]3'!U20</f>
        <v>172.5</v>
      </c>
      <c r="I18" s="24">
        <f>'[2]4'!R20</f>
        <v>200</v>
      </c>
      <c r="J18" s="24">
        <f>'[2]5'!Q20</f>
        <v>287</v>
      </c>
      <c r="K18" s="24">
        <f>'[2]6'!S20</f>
        <v>277.39999999999998</v>
      </c>
      <c r="L18" s="24">
        <f>'[2]7'!S20</f>
        <v>122.5</v>
      </c>
      <c r="M18" s="24">
        <f>'[2]8'!R20</f>
        <v>206.4</v>
      </c>
      <c r="N18" s="24">
        <f>'[2]9'!Q20</f>
        <v>72.5</v>
      </c>
      <c r="O18" s="19">
        <f>'[2]10'!R20</f>
        <v>274</v>
      </c>
    </row>
    <row r="19" spans="1:16" ht="12" customHeight="1" x14ac:dyDescent="0.25">
      <c r="A19" s="20" t="s">
        <v>118</v>
      </c>
      <c r="B19" s="21">
        <f t="shared" si="0"/>
        <v>141.1</v>
      </c>
      <c r="C19" s="21">
        <f t="shared" si="3"/>
        <v>14.11</v>
      </c>
      <c r="D19" s="22">
        <v>15</v>
      </c>
      <c r="E19" s="25">
        <f t="shared" si="2"/>
        <v>94.066666666666663</v>
      </c>
      <c r="F19" s="24">
        <f>'[2]1'!T21</f>
        <v>16</v>
      </c>
      <c r="G19" s="24">
        <f>'[2]2'!O21</f>
        <v>12.3</v>
      </c>
      <c r="H19" s="24">
        <f>'[2]3'!U21</f>
        <v>16.100000000000001</v>
      </c>
      <c r="I19" s="24">
        <f>'[2]4'!R21</f>
        <v>13.3</v>
      </c>
      <c r="J19" s="24">
        <f>'[2]5'!Q21</f>
        <v>5.2</v>
      </c>
      <c r="K19" s="24">
        <f>'[2]6'!S21</f>
        <v>26.8</v>
      </c>
      <c r="L19" s="24">
        <f>'[2]7'!S21</f>
        <v>13.1</v>
      </c>
      <c r="M19" s="24">
        <f>'[2]8'!R21</f>
        <v>12</v>
      </c>
      <c r="N19" s="24">
        <f>'[2]9'!Q21</f>
        <v>7.8</v>
      </c>
      <c r="O19" s="19">
        <f>'[2]10'!R21</f>
        <v>18.5</v>
      </c>
    </row>
    <row r="20" spans="1:16" ht="10.5" customHeight="1" x14ac:dyDescent="0.25">
      <c r="A20" s="28" t="s">
        <v>119</v>
      </c>
      <c r="B20" s="21">
        <f t="shared" si="0"/>
        <v>296</v>
      </c>
      <c r="C20" s="21">
        <f t="shared" si="3"/>
        <v>29.6</v>
      </c>
      <c r="D20" s="22">
        <v>30</v>
      </c>
      <c r="E20" s="25">
        <f t="shared" si="2"/>
        <v>98.666666666666671</v>
      </c>
      <c r="F20" s="24">
        <f>'[2]1'!T22</f>
        <v>0</v>
      </c>
      <c r="G20" s="24">
        <f>'[2]2'!O22</f>
        <v>0</v>
      </c>
      <c r="H20" s="24">
        <f>'[2]3'!U22</f>
        <v>0</v>
      </c>
      <c r="I20" s="24">
        <f>'[2]4'!R22</f>
        <v>111</v>
      </c>
      <c r="J20" s="24">
        <f>'[2]5'!Q22</f>
        <v>78</v>
      </c>
      <c r="K20" s="24">
        <f>'[2]6'!S22</f>
        <v>0</v>
      </c>
      <c r="L20" s="24">
        <f>'[2]7'!S22</f>
        <v>0</v>
      </c>
      <c r="M20" s="24">
        <f>'[2]8'!R22</f>
        <v>0</v>
      </c>
      <c r="N20" s="24">
        <f>'[2]9'!Q22</f>
        <v>90</v>
      </c>
      <c r="O20" s="19">
        <f>'[2]10'!R22</f>
        <v>17</v>
      </c>
    </row>
    <row r="21" spans="1:16" ht="11.25" customHeight="1" x14ac:dyDescent="0.25">
      <c r="A21" s="28" t="s">
        <v>120</v>
      </c>
      <c r="B21" s="21">
        <f t="shared" si="0"/>
        <v>132.30000000000001</v>
      </c>
      <c r="C21" s="21">
        <f t="shared" si="3"/>
        <v>13.23</v>
      </c>
      <c r="D21" s="22">
        <v>13</v>
      </c>
      <c r="E21" s="25">
        <f t="shared" si="2"/>
        <v>101.76923076923077</v>
      </c>
      <c r="F21" s="24">
        <f>'[2]1'!T23</f>
        <v>12.5</v>
      </c>
      <c r="G21" s="24">
        <f>'[2]2'!O23</f>
        <v>15</v>
      </c>
      <c r="H21" s="24">
        <f>'[2]3'!U23</f>
        <v>0</v>
      </c>
      <c r="I21" s="24">
        <f>'[2]4'!R23</f>
        <v>15</v>
      </c>
      <c r="J21" s="24">
        <f>'[2]5'!Q23</f>
        <v>15</v>
      </c>
      <c r="K21" s="24">
        <f>'[2]6'!S23</f>
        <v>10</v>
      </c>
      <c r="L21" s="24">
        <f>'[2]7'!S23</f>
        <v>28.8</v>
      </c>
      <c r="M21" s="24">
        <f>'[2]8'!R23</f>
        <v>12.5</v>
      </c>
      <c r="N21" s="24">
        <f>'[2]9'!Q23</f>
        <v>13.5</v>
      </c>
      <c r="O21" s="19">
        <f>'[2]10'!R23</f>
        <v>10</v>
      </c>
    </row>
    <row r="22" spans="1:16" ht="11.25" customHeight="1" x14ac:dyDescent="0.25">
      <c r="A22" s="28" t="s">
        <v>121</v>
      </c>
      <c r="B22" s="21">
        <f t="shared" si="0"/>
        <v>80</v>
      </c>
      <c r="C22" s="21">
        <f t="shared" si="3"/>
        <v>8</v>
      </c>
      <c r="D22" s="22">
        <v>8</v>
      </c>
      <c r="E22" s="25">
        <f t="shared" si="2"/>
        <v>100</v>
      </c>
      <c r="F22" s="24">
        <f>'[2]1'!T24</f>
        <v>0</v>
      </c>
      <c r="G22" s="24">
        <f>'[2]2'!O24</f>
        <v>0</v>
      </c>
      <c r="H22" s="24">
        <f>'[2]3'!U24</f>
        <v>0</v>
      </c>
      <c r="I22" s="24">
        <f>'[2]4'!R24</f>
        <v>0</v>
      </c>
      <c r="J22" s="24">
        <f>'[2]5'!Q24</f>
        <v>40</v>
      </c>
      <c r="K22" s="24">
        <f>'[2]6'!S24</f>
        <v>0</v>
      </c>
      <c r="L22" s="24">
        <f>'[2]7'!S24</f>
        <v>0</v>
      </c>
      <c r="M22" s="24">
        <f>'[2]8'!R24</f>
        <v>0</v>
      </c>
      <c r="N22" s="24">
        <f>'[2]9'!Q24</f>
        <v>40</v>
      </c>
      <c r="O22" s="19">
        <f>'[2]10'!R24</f>
        <v>0</v>
      </c>
    </row>
    <row r="23" spans="1:16" ht="12.75" customHeight="1" x14ac:dyDescent="0.25">
      <c r="A23" s="28" t="s">
        <v>122</v>
      </c>
      <c r="B23" s="21">
        <f t="shared" si="0"/>
        <v>237.85</v>
      </c>
      <c r="C23" s="21">
        <f t="shared" si="3"/>
        <v>23.785</v>
      </c>
      <c r="D23" s="22">
        <v>25</v>
      </c>
      <c r="E23" s="25">
        <f t="shared" si="2"/>
        <v>95.14</v>
      </c>
      <c r="F23" s="24">
        <f>'[2]1'!T25</f>
        <v>0</v>
      </c>
      <c r="G23" s="24">
        <f>'[2]2'!O25</f>
        <v>11.4</v>
      </c>
      <c r="H23" s="24">
        <f>'[2]3'!U25</f>
        <v>6.4</v>
      </c>
      <c r="I23" s="24">
        <f>'[2]4'!R25</f>
        <v>10</v>
      </c>
      <c r="J23" s="24">
        <f>'[2]5'!Q25</f>
        <v>104.7</v>
      </c>
      <c r="K23" s="24">
        <f>'[2]6'!S25</f>
        <v>3.75</v>
      </c>
      <c r="L23" s="24">
        <f>'[2]7'!S25</f>
        <v>5.3</v>
      </c>
      <c r="M23" s="24">
        <f>'[2]8'!R25</f>
        <v>2.7</v>
      </c>
      <c r="N23" s="24">
        <f>'[2]9'!Q25</f>
        <v>2.7</v>
      </c>
      <c r="O23" s="19">
        <f>'[2]10'!R25</f>
        <v>90.9</v>
      </c>
    </row>
    <row r="24" spans="1:16" ht="10.5" customHeight="1" x14ac:dyDescent="0.25">
      <c r="A24" s="28" t="s">
        <v>123</v>
      </c>
      <c r="B24" s="21">
        <f t="shared" si="0"/>
        <v>276</v>
      </c>
      <c r="C24" s="21">
        <f t="shared" si="3"/>
        <v>27.6</v>
      </c>
      <c r="D24" s="22">
        <v>27</v>
      </c>
      <c r="E24" s="25">
        <f t="shared" si="2"/>
        <v>102.22222222222223</v>
      </c>
      <c r="F24" s="24">
        <f>'[2]1'!T26</f>
        <v>0</v>
      </c>
      <c r="G24" s="24">
        <f>'[2]2'!O26</f>
        <v>0</v>
      </c>
      <c r="H24" s="24">
        <f>'[2]3'!U26</f>
        <v>89</v>
      </c>
      <c r="I24" s="24">
        <f>'[2]4'!R26</f>
        <v>0</v>
      </c>
      <c r="J24" s="24">
        <f>'[2]5'!Q26</f>
        <v>30</v>
      </c>
      <c r="K24" s="24">
        <f>'[2]6'!S26</f>
        <v>0</v>
      </c>
      <c r="L24" s="24">
        <f>'[2]7'!S26</f>
        <v>92</v>
      </c>
      <c r="M24" s="24">
        <f>'[2]8'!R26</f>
        <v>0</v>
      </c>
      <c r="N24" s="24">
        <f>'[2]9'!Q26</f>
        <v>65</v>
      </c>
      <c r="O24" s="19">
        <f>'[2]10'!R26</f>
        <v>0</v>
      </c>
    </row>
    <row r="25" spans="1:16" ht="11.25" customHeight="1" x14ac:dyDescent="0.25">
      <c r="A25" s="20" t="s">
        <v>124</v>
      </c>
      <c r="B25" s="21">
        <f t="shared" si="0"/>
        <v>128.55000000000001</v>
      </c>
      <c r="C25" s="21">
        <f t="shared" si="3"/>
        <v>12.855</v>
      </c>
      <c r="D25" s="22">
        <v>12</v>
      </c>
      <c r="E25" s="25">
        <f t="shared" si="2"/>
        <v>107.125</v>
      </c>
      <c r="F25" s="24">
        <f>'[2]1'!T27</f>
        <v>6.5</v>
      </c>
      <c r="G25" s="24">
        <f>'[2]2'!O27</f>
        <v>14.9</v>
      </c>
      <c r="H25" s="24">
        <f>'[2]3'!U27</f>
        <v>17</v>
      </c>
      <c r="I25" s="24">
        <f>'[2]4'!R27</f>
        <v>13.8</v>
      </c>
      <c r="J25" s="24">
        <f>'[2]5'!Q27</f>
        <v>12.2</v>
      </c>
      <c r="K25" s="24">
        <f>'[2]6'!S27</f>
        <v>3.5</v>
      </c>
      <c r="L25" s="24">
        <f>'[2]7'!S27</f>
        <v>19.600000000000001</v>
      </c>
      <c r="M25" s="24">
        <f>'[2]8'!R27</f>
        <v>9.5</v>
      </c>
      <c r="N25" s="24">
        <f>'[2]9'!Q27</f>
        <v>17</v>
      </c>
      <c r="O25" s="19">
        <f>'[2]10'!R27</f>
        <v>14.55</v>
      </c>
    </row>
    <row r="26" spans="1:16" ht="10.5" customHeight="1" x14ac:dyDescent="0.25">
      <c r="A26" s="20" t="s">
        <v>134</v>
      </c>
      <c r="B26" s="21">
        <f t="shared" si="0"/>
        <v>14</v>
      </c>
      <c r="C26" s="21">
        <f t="shared" si="3"/>
        <v>1.4</v>
      </c>
      <c r="D26" s="22">
        <v>2</v>
      </c>
      <c r="E26" s="25">
        <f t="shared" si="2"/>
        <v>70</v>
      </c>
      <c r="F26" s="24"/>
      <c r="G26" s="24"/>
      <c r="H26" s="24"/>
      <c r="I26" s="24">
        <f>'[2]4'!R28</f>
        <v>14</v>
      </c>
      <c r="J26" s="24"/>
      <c r="K26" s="24"/>
      <c r="L26" s="24"/>
      <c r="M26" s="24"/>
      <c r="N26" s="24"/>
      <c r="O26" s="19"/>
    </row>
    <row r="27" spans="1:16" ht="11.25" customHeight="1" x14ac:dyDescent="0.25">
      <c r="A27" s="20" t="s">
        <v>125</v>
      </c>
      <c r="B27" s="21">
        <f t="shared" si="0"/>
        <v>346.95</v>
      </c>
      <c r="C27" s="21">
        <f t="shared" si="3"/>
        <v>34.695</v>
      </c>
      <c r="D27" s="22">
        <v>37</v>
      </c>
      <c r="E27" s="25">
        <f t="shared" si="2"/>
        <v>93.770270270270274</v>
      </c>
      <c r="F27" s="24">
        <f>'[2]1'!T29</f>
        <v>15.85</v>
      </c>
      <c r="G27" s="24">
        <f>'[2]2'!O29</f>
        <v>39.9</v>
      </c>
      <c r="H27" s="24">
        <f>'[2]3'!U29</f>
        <v>15.8</v>
      </c>
      <c r="I27" s="24">
        <f>'[2]4'!R29</f>
        <v>48</v>
      </c>
      <c r="J27" s="24">
        <f>'[2]5'!Q29</f>
        <v>46.2</v>
      </c>
      <c r="K27" s="24">
        <f>'[2]6'!S29</f>
        <v>19.2</v>
      </c>
      <c r="L27" s="24">
        <f>'[2]7'!S29</f>
        <v>40</v>
      </c>
      <c r="M27" s="24">
        <f>'[2]8'!R29</f>
        <v>20.5</v>
      </c>
      <c r="N27" s="24">
        <f>'[2]9'!Q29</f>
        <v>56</v>
      </c>
      <c r="O27" s="19">
        <f>'[2]10'!R29</f>
        <v>45.5</v>
      </c>
      <c r="P27" s="43">
        <f>AVERAGE(E3:E27)</f>
        <v>97.538736818136826</v>
      </c>
    </row>
    <row r="28" spans="1:16" ht="12" customHeight="1" x14ac:dyDescent="0.25">
      <c r="A28" s="26" t="s">
        <v>126</v>
      </c>
      <c r="B28" s="21">
        <f t="shared" si="0"/>
        <v>195</v>
      </c>
      <c r="C28" s="21">
        <f t="shared" si="3"/>
        <v>19.5</v>
      </c>
      <c r="D28" s="22">
        <v>20</v>
      </c>
      <c r="E28" s="25">
        <f t="shared" si="2"/>
        <v>97.5</v>
      </c>
      <c r="F28" s="24">
        <f>'[2]1'!T30</f>
        <v>30</v>
      </c>
      <c r="G28" s="24">
        <f>'[2]2'!O30</f>
        <v>15</v>
      </c>
      <c r="H28" s="24">
        <f>'[2]3'!U30</f>
        <v>15</v>
      </c>
      <c r="I28" s="24">
        <f>'[2]4'!R30</f>
        <v>30</v>
      </c>
      <c r="J28" s="24">
        <f>'[2]5'!Q30</f>
        <v>0</v>
      </c>
      <c r="K28" s="24">
        <f>'[2]6'!S30</f>
        <v>15</v>
      </c>
      <c r="L28" s="24">
        <f>'[2]7'!S30</f>
        <v>30</v>
      </c>
      <c r="M28" s="24">
        <f>'[2]8'!R30</f>
        <v>25</v>
      </c>
      <c r="N28" s="24">
        <f>'[2]9'!Q30</f>
        <v>20</v>
      </c>
      <c r="O28" s="19">
        <f>'[2]10'!R30</f>
        <v>15</v>
      </c>
    </row>
    <row r="29" spans="1:16" x14ac:dyDescent="0.25">
      <c r="A29" s="26" t="s">
        <v>127</v>
      </c>
      <c r="B29" s="21">
        <f t="shared" si="0"/>
        <v>5.3</v>
      </c>
      <c r="C29" s="21">
        <f t="shared" si="3"/>
        <v>0.53</v>
      </c>
      <c r="D29" s="22">
        <v>3</v>
      </c>
      <c r="E29" s="25">
        <f t="shared" si="2"/>
        <v>17.666666666666668</v>
      </c>
      <c r="F29" s="24">
        <f>'[2]1'!T31</f>
        <v>0</v>
      </c>
      <c r="G29" s="24">
        <f>'[2]2'!O31</f>
        <v>0</v>
      </c>
      <c r="H29" s="24">
        <f>'[2]3'!U31</f>
        <v>0</v>
      </c>
      <c r="I29" s="24">
        <f>'[2]4'!R31</f>
        <v>0</v>
      </c>
      <c r="J29" s="24">
        <f>'[2]5'!Q31</f>
        <v>0</v>
      </c>
      <c r="K29" s="24">
        <f>'[2]6'!S31</f>
        <v>2.2999999999999998</v>
      </c>
      <c r="L29" s="24">
        <f>'[2]7'!S31</f>
        <v>0</v>
      </c>
      <c r="M29" s="24">
        <f>'[2]8'!R31</f>
        <v>1.6</v>
      </c>
      <c r="N29" s="24">
        <f>'[2]9'!Q31</f>
        <v>0</v>
      </c>
      <c r="O29" s="19">
        <f>'[2]10'!R31</f>
        <v>1.4</v>
      </c>
    </row>
    <row r="30" spans="1:16" ht="12" customHeight="1" x14ac:dyDescent="0.25">
      <c r="A30" s="26" t="s">
        <v>128</v>
      </c>
      <c r="B30" s="21">
        <f t="shared" si="0"/>
        <v>6.6000000000000005</v>
      </c>
      <c r="C30" s="21">
        <f t="shared" si="3"/>
        <v>0.66</v>
      </c>
      <c r="D30" s="22">
        <v>1</v>
      </c>
      <c r="E30" s="25">
        <f t="shared" si="2"/>
        <v>66</v>
      </c>
      <c r="F30" s="24">
        <f>'[2]1'!T32</f>
        <v>1</v>
      </c>
      <c r="G30" s="24">
        <f>'[2]2'!O32</f>
        <v>0.9</v>
      </c>
      <c r="H30" s="24">
        <f>'[2]3'!U32</f>
        <v>1</v>
      </c>
      <c r="I30" s="24">
        <f>'[2]4'!R32</f>
        <v>0.9</v>
      </c>
      <c r="J30" s="24">
        <f>'[2]5'!Q32</f>
        <v>0</v>
      </c>
      <c r="K30" s="24">
        <f>'[2]6'!S32</f>
        <v>1</v>
      </c>
      <c r="L30" s="24">
        <f>'[2]7'!S32</f>
        <v>0</v>
      </c>
      <c r="M30" s="24">
        <f>'[2]8'!R32</f>
        <v>0.9</v>
      </c>
      <c r="N30" s="24">
        <f>'[2]9'!Q32</f>
        <v>0</v>
      </c>
      <c r="O30" s="19">
        <f>'[2]10'!R32</f>
        <v>0.9</v>
      </c>
    </row>
    <row r="31" spans="1:16" ht="12" customHeight="1" x14ac:dyDescent="0.25">
      <c r="A31" s="26" t="s">
        <v>129</v>
      </c>
      <c r="B31" s="21">
        <f t="shared" si="0"/>
        <v>16</v>
      </c>
      <c r="C31" s="21">
        <f t="shared" si="3"/>
        <v>1.6</v>
      </c>
      <c r="D31" s="22">
        <v>2</v>
      </c>
      <c r="E31" s="25">
        <f t="shared" si="2"/>
        <v>80</v>
      </c>
      <c r="F31" s="24">
        <f>'[2]1'!T33</f>
        <v>0</v>
      </c>
      <c r="G31" s="24">
        <f>'[2]2'!O33</f>
        <v>0</v>
      </c>
      <c r="H31" s="24">
        <f>'[2]3'!U33</f>
        <v>0</v>
      </c>
      <c r="I31" s="24">
        <f>'[2]4'!R33</f>
        <v>0</v>
      </c>
      <c r="J31" s="24">
        <f>'[2]5'!Q33</f>
        <v>8</v>
      </c>
      <c r="K31" s="24">
        <f>'[2]6'!S33</f>
        <v>0</v>
      </c>
      <c r="L31" s="24">
        <f>'[2]7'!S33</f>
        <v>0</v>
      </c>
      <c r="M31" s="24">
        <f>'[2]8'!R33</f>
        <v>0</v>
      </c>
      <c r="N31" s="24">
        <f>'[2]9'!Q33</f>
        <v>8</v>
      </c>
      <c r="O31" s="19">
        <f>'[2]10'!R33</f>
        <v>0</v>
      </c>
    </row>
    <row r="32" spans="1:16" ht="11.25" customHeight="1" x14ac:dyDescent="0.25">
      <c r="A32" s="26" t="s">
        <v>130</v>
      </c>
      <c r="B32" s="21">
        <f t="shared" si="0"/>
        <v>8</v>
      </c>
      <c r="C32" s="21">
        <f t="shared" si="3"/>
        <v>0.8</v>
      </c>
      <c r="D32" s="22">
        <v>1</v>
      </c>
      <c r="E32" s="25">
        <f t="shared" si="2"/>
        <v>80</v>
      </c>
      <c r="F32" s="24">
        <f>'[2]1'!T34</f>
        <v>0</v>
      </c>
      <c r="G32" s="24">
        <f>'[2]2'!O34</f>
        <v>4</v>
      </c>
      <c r="H32" s="24">
        <f>'[2]3'!U34</f>
        <v>0</v>
      </c>
      <c r="I32" s="24">
        <f>'[2]4'!R34</f>
        <v>0</v>
      </c>
      <c r="J32" s="24">
        <f>'[2]5'!Q34</f>
        <v>0</v>
      </c>
      <c r="K32" s="24">
        <f>'[2]6'!S34</f>
        <v>0</v>
      </c>
      <c r="L32" s="24">
        <f>'[2]7'!S34</f>
        <v>4</v>
      </c>
      <c r="M32" s="24">
        <f>'[2]8'!R34</f>
        <v>0</v>
      </c>
      <c r="N32" s="24">
        <f>'[2]9'!Q34</f>
        <v>0</v>
      </c>
      <c r="O32" s="19">
        <f>'[2]10'!R34</f>
        <v>0</v>
      </c>
    </row>
    <row r="33" spans="1:15" ht="11.25" customHeight="1" x14ac:dyDescent="0.25">
      <c r="A33" s="26" t="s">
        <v>131</v>
      </c>
      <c r="B33" s="21">
        <f t="shared" si="0"/>
        <v>54.180000000000007</v>
      </c>
      <c r="C33" s="21">
        <f t="shared" si="3"/>
        <v>5.418000000000001</v>
      </c>
      <c r="D33" s="22">
        <v>6</v>
      </c>
      <c r="E33" s="25">
        <f t="shared" si="2"/>
        <v>90.300000000000011</v>
      </c>
      <c r="F33" s="24">
        <f>'[2]1'!T35</f>
        <v>5.2</v>
      </c>
      <c r="G33" s="24">
        <f>'[2]2'!O35</f>
        <v>2.8899999999999997</v>
      </c>
      <c r="H33" s="24">
        <f>'[2]3'!U35</f>
        <v>6.75</v>
      </c>
      <c r="I33" s="24">
        <f>'[2]4'!R35</f>
        <v>4.3900000000000006</v>
      </c>
      <c r="J33" s="24">
        <f>'[2]5'!Q35</f>
        <v>5.8</v>
      </c>
      <c r="K33" s="24">
        <f>'[2]6'!S35</f>
        <v>8.1999999999999993</v>
      </c>
      <c r="L33" s="24">
        <f>'[2]7'!S35</f>
        <v>6.3999999999999995</v>
      </c>
      <c r="M33" s="24">
        <f>'[2]8'!R35</f>
        <v>3.5</v>
      </c>
      <c r="N33" s="24">
        <f>'[2]9'!Q35</f>
        <v>4.95</v>
      </c>
      <c r="O33" s="19">
        <f>'[2]10'!R35</f>
        <v>6.1000000000000005</v>
      </c>
    </row>
    <row r="34" spans="1:15" x14ac:dyDescent="0.25">
      <c r="A34" s="26" t="s">
        <v>132</v>
      </c>
      <c r="B34" s="21">
        <f t="shared" si="0"/>
        <v>1.9200000000000002</v>
      </c>
      <c r="C34" s="21">
        <f t="shared" si="3"/>
        <v>0.192</v>
      </c>
      <c r="D34" s="22">
        <v>0.3</v>
      </c>
      <c r="E34" s="25">
        <f t="shared" si="2"/>
        <v>64</v>
      </c>
      <c r="F34" s="24">
        <f>'[2]1'!T36</f>
        <v>0.3</v>
      </c>
      <c r="G34" s="24">
        <f>'[2]2'!O36</f>
        <v>0.3</v>
      </c>
      <c r="H34" s="24">
        <f>'[2]3'!U36</f>
        <v>0</v>
      </c>
      <c r="I34" s="24">
        <f>'[2]4'!R36</f>
        <v>0.2</v>
      </c>
      <c r="J34" s="24">
        <f>'[2]5'!Q36</f>
        <v>0.2</v>
      </c>
      <c r="K34" s="24">
        <f>'[2]6'!S36</f>
        <v>0</v>
      </c>
      <c r="L34" s="24">
        <f>'[2]7'!S36</f>
        <v>0.2</v>
      </c>
      <c r="M34" s="24">
        <f>'[2]8'!R36</f>
        <v>0.18</v>
      </c>
      <c r="N34" s="24">
        <f>'[2]9'!Q36</f>
        <v>0.43000000000000005</v>
      </c>
      <c r="O34" s="19">
        <f>'[2]10'!R36</f>
        <v>0.11</v>
      </c>
    </row>
    <row r="35" spans="1:15" x14ac:dyDescent="0.25">
      <c r="A35" s="26" t="s">
        <v>133</v>
      </c>
      <c r="B35" s="21">
        <f t="shared" si="0"/>
        <v>500</v>
      </c>
      <c r="C35" s="21">
        <f t="shared" si="3"/>
        <v>50</v>
      </c>
      <c r="D35" s="22">
        <v>50</v>
      </c>
      <c r="E35" s="23">
        <f t="shared" si="2"/>
        <v>100</v>
      </c>
      <c r="F35" s="24">
        <v>50</v>
      </c>
      <c r="G35" s="24">
        <v>50</v>
      </c>
      <c r="H35" s="24">
        <v>50</v>
      </c>
      <c r="I35" s="24">
        <v>50</v>
      </c>
      <c r="J35" s="24">
        <v>50</v>
      </c>
      <c r="K35" s="24">
        <v>50</v>
      </c>
      <c r="L35" s="24">
        <v>50</v>
      </c>
      <c r="M35" s="24">
        <v>50</v>
      </c>
      <c r="N35" s="24">
        <v>50</v>
      </c>
      <c r="O35" s="19">
        <v>50</v>
      </c>
    </row>
    <row r="36" spans="1:15" ht="15.75" x14ac:dyDescent="0.25">
      <c r="B36" s="29"/>
      <c r="C36" s="29"/>
      <c r="D36" s="29"/>
      <c r="E36" s="44">
        <f>AVERAGE(E3:E35)</f>
        <v>91.937426882426891</v>
      </c>
    </row>
    <row r="37" spans="1:15" ht="15.75" x14ac:dyDescent="0.25">
      <c r="B37" s="29"/>
      <c r="C37" s="29"/>
      <c r="D37" s="29"/>
      <c r="E37" s="29"/>
    </row>
    <row r="38" spans="1:15" ht="15.75" x14ac:dyDescent="0.25">
      <c r="B38" s="29"/>
      <c r="C38" s="29"/>
      <c r="D38" s="29"/>
      <c r="E38" s="29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8"/>
  <sheetViews>
    <sheetView workbookViewId="0">
      <selection activeCell="P36" sqref="A1:P36"/>
    </sheetView>
  </sheetViews>
  <sheetFormatPr defaultRowHeight="15" x14ac:dyDescent="0.25"/>
  <cols>
    <col min="1" max="1" width="26.140625" customWidth="1"/>
    <col min="2" max="2" width="7.42578125" customWidth="1"/>
    <col min="3" max="3" width="6.85546875" customWidth="1"/>
    <col min="4" max="4" width="6.7109375" customWidth="1"/>
    <col min="5" max="5" width="6" customWidth="1"/>
    <col min="6" max="6" width="6.5703125" customWidth="1"/>
    <col min="7" max="7" width="6.42578125" customWidth="1"/>
    <col min="8" max="8" width="5.85546875" customWidth="1"/>
    <col min="9" max="9" width="6" customWidth="1"/>
    <col min="10" max="10" width="6.140625" customWidth="1"/>
    <col min="11" max="11" width="7.28515625" customWidth="1"/>
    <col min="12" max="12" width="7.5703125" customWidth="1"/>
    <col min="13" max="13" width="7.85546875" customWidth="1"/>
    <col min="14" max="14" width="7" customWidth="1"/>
    <col min="15" max="15" width="6" customWidth="1"/>
  </cols>
  <sheetData>
    <row r="1" spans="1:17" ht="10.5" customHeight="1" x14ac:dyDescent="0.25">
      <c r="A1" s="38" t="s">
        <v>8</v>
      </c>
      <c r="B1" s="39" t="s">
        <v>99</v>
      </c>
      <c r="C1" s="39" t="s">
        <v>100</v>
      </c>
      <c r="D1" s="39" t="s">
        <v>101</v>
      </c>
      <c r="E1" s="39" t="s">
        <v>102</v>
      </c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7" ht="12" customHeight="1" x14ac:dyDescent="0.25">
      <c r="A2" s="40"/>
      <c r="B2" s="39"/>
      <c r="C2" s="39"/>
      <c r="D2" s="39"/>
      <c r="E2" s="39"/>
      <c r="F2" s="41">
        <v>1</v>
      </c>
      <c r="G2" s="41">
        <v>2</v>
      </c>
      <c r="H2" s="41">
        <v>3</v>
      </c>
      <c r="I2" s="41">
        <v>4</v>
      </c>
      <c r="J2" s="41">
        <v>5</v>
      </c>
      <c r="K2" s="41">
        <v>6</v>
      </c>
      <c r="L2" s="41">
        <v>7</v>
      </c>
      <c r="M2" s="41">
        <v>8</v>
      </c>
      <c r="N2" s="41">
        <v>9</v>
      </c>
      <c r="O2" s="41">
        <v>10</v>
      </c>
    </row>
    <row r="3" spans="1:17" ht="15" customHeight="1" x14ac:dyDescent="0.25">
      <c r="A3" s="20" t="s">
        <v>21</v>
      </c>
      <c r="B3" s="21">
        <f>SUM(F3:O3)</f>
        <v>827.7</v>
      </c>
      <c r="C3" s="21">
        <f>B3/10</f>
        <v>82.77000000000001</v>
      </c>
      <c r="D3" s="22">
        <v>90</v>
      </c>
      <c r="E3" s="23">
        <f>C3*100/D3</f>
        <v>91.966666666666683</v>
      </c>
      <c r="F3" s="24">
        <f>'[3]1'!T5</f>
        <v>78.3</v>
      </c>
      <c r="G3" s="24">
        <f>'[3]2'!O5</f>
        <v>86</v>
      </c>
      <c r="H3" s="24">
        <f>'[3]3'!U5</f>
        <v>68</v>
      </c>
      <c r="I3" s="24">
        <f>'[3]4'!R5</f>
        <v>88</v>
      </c>
      <c r="J3" s="24">
        <f>'[3]5'!Q5</f>
        <v>82.4</v>
      </c>
      <c r="K3" s="24">
        <f>'[3]6'!S5</f>
        <v>80</v>
      </c>
      <c r="L3" s="24">
        <f>'[3]7'!S5</f>
        <v>96</v>
      </c>
      <c r="M3" s="24">
        <f>'[3]8'!R5</f>
        <v>88</v>
      </c>
      <c r="N3" s="24">
        <f>'[3]9'!Q5</f>
        <v>81</v>
      </c>
      <c r="O3" s="19">
        <f>'[3]10'!R5</f>
        <v>80</v>
      </c>
    </row>
    <row r="4" spans="1:17" ht="18" customHeight="1" x14ac:dyDescent="0.25">
      <c r="A4" s="20" t="s">
        <v>16</v>
      </c>
      <c r="B4" s="21">
        <f t="shared" ref="B4:B35" si="0">SUM(F4:O4)</f>
        <v>800</v>
      </c>
      <c r="C4" s="21">
        <f t="shared" ref="C4:C13" si="1">B4/10</f>
        <v>80</v>
      </c>
      <c r="D4" s="22">
        <v>80</v>
      </c>
      <c r="E4" s="25">
        <f t="shared" ref="E4:E35" si="2">C4*100/D4</f>
        <v>100</v>
      </c>
      <c r="F4" s="24">
        <f>'[3]1'!T6</f>
        <v>80</v>
      </c>
      <c r="G4" s="24">
        <f>'[3]2'!O6</f>
        <v>80</v>
      </c>
      <c r="H4" s="24">
        <f>'[3]3'!U6</f>
        <v>80</v>
      </c>
      <c r="I4" s="24">
        <f>'[3]4'!R6</f>
        <v>80</v>
      </c>
      <c r="J4" s="24">
        <f>'[3]5'!Q6</f>
        <v>80</v>
      </c>
      <c r="K4" s="24">
        <f>'[3]6'!S6</f>
        <v>80</v>
      </c>
      <c r="L4" s="24">
        <f>'[3]7'!S6</f>
        <v>80</v>
      </c>
      <c r="M4" s="24">
        <f>'[3]8'!R6</f>
        <v>80</v>
      </c>
      <c r="N4" s="24">
        <f>'[3]9'!Q6</f>
        <v>80</v>
      </c>
      <c r="O4" s="19">
        <f>'[3]10'!R6</f>
        <v>80</v>
      </c>
    </row>
    <row r="5" spans="1:17" ht="16.5" customHeight="1" x14ac:dyDescent="0.25">
      <c r="A5" s="26" t="s">
        <v>103</v>
      </c>
      <c r="B5" s="21">
        <f t="shared" si="0"/>
        <v>298.45000000000005</v>
      </c>
      <c r="C5" s="21">
        <f t="shared" si="1"/>
        <v>29.845000000000006</v>
      </c>
      <c r="D5" s="22">
        <v>30</v>
      </c>
      <c r="E5" s="25">
        <f t="shared" si="2"/>
        <v>99.483333333333348</v>
      </c>
      <c r="F5" s="24">
        <f>'[3]1'!T7</f>
        <v>9.1999999999999993</v>
      </c>
      <c r="G5" s="24">
        <f>'[3]2'!O7</f>
        <v>44</v>
      </c>
      <c r="H5" s="24">
        <f>'[3]3'!U7</f>
        <v>3</v>
      </c>
      <c r="I5" s="24">
        <f>'[3]4'!R7</f>
        <v>29</v>
      </c>
      <c r="J5" s="24">
        <f>'[3]5'!Q7</f>
        <v>18.7</v>
      </c>
      <c r="K5" s="24">
        <f>'[3]6'!S7</f>
        <v>77.400000000000006</v>
      </c>
      <c r="L5" s="24">
        <f>'[3]7'!S7</f>
        <v>2.5</v>
      </c>
      <c r="M5" s="24">
        <f>'[3]8'!R7</f>
        <v>60.15</v>
      </c>
      <c r="N5" s="24">
        <f>'[3]9'!Q7</f>
        <v>0</v>
      </c>
      <c r="O5" s="19">
        <f>'[3]10'!R7</f>
        <v>54.5</v>
      </c>
    </row>
    <row r="6" spans="1:17" ht="20.100000000000001" customHeight="1" x14ac:dyDescent="0.25">
      <c r="A6" s="26" t="s">
        <v>104</v>
      </c>
      <c r="B6" s="21">
        <f t="shared" si="0"/>
        <v>18</v>
      </c>
      <c r="C6" s="21">
        <f t="shared" si="1"/>
        <v>1.8</v>
      </c>
      <c r="D6" s="22">
        <v>2</v>
      </c>
      <c r="E6" s="25">
        <f t="shared" si="2"/>
        <v>90</v>
      </c>
      <c r="F6" s="24">
        <f>'[3]1'!T8</f>
        <v>0</v>
      </c>
      <c r="G6" s="24">
        <f>'[3]2'!O8</f>
        <v>9</v>
      </c>
      <c r="H6" s="24">
        <f>'[3]3'!U8</f>
        <v>0</v>
      </c>
      <c r="I6" s="24">
        <f>'[3]4'!R8</f>
        <v>0</v>
      </c>
      <c r="J6" s="24">
        <f>'[3]5'!Q8</f>
        <v>0</v>
      </c>
      <c r="K6" s="24">
        <f>'[3]6'!S8</f>
        <v>0</v>
      </c>
      <c r="L6" s="24">
        <f>'[3]7'!S8</f>
        <v>0</v>
      </c>
      <c r="M6" s="24">
        <f>'[3]8'!R8</f>
        <v>0</v>
      </c>
      <c r="N6" s="24">
        <f>'[3]9'!Q8</f>
        <v>9</v>
      </c>
      <c r="O6" s="19">
        <f>'[3]10'!R8</f>
        <v>0</v>
      </c>
    </row>
    <row r="7" spans="1:17" ht="15" customHeight="1" x14ac:dyDescent="0.25">
      <c r="A7" s="26" t="s">
        <v>105</v>
      </c>
      <c r="B7" s="21">
        <f t="shared" si="0"/>
        <v>117</v>
      </c>
      <c r="C7" s="21">
        <f t="shared" si="1"/>
        <v>11.7</v>
      </c>
      <c r="D7" s="22">
        <v>12</v>
      </c>
      <c r="E7" s="25">
        <f t="shared" si="2"/>
        <v>97.5</v>
      </c>
      <c r="F7" s="24">
        <f>'[3]1'!T9</f>
        <v>85</v>
      </c>
      <c r="G7" s="24">
        <f>'[3]2'!O9</f>
        <v>0</v>
      </c>
      <c r="H7" s="24">
        <f>'[3]3'!U9</f>
        <v>0</v>
      </c>
      <c r="I7" s="24">
        <f>'[3]4'!R9</f>
        <v>0</v>
      </c>
      <c r="J7" s="24">
        <f>'[3]5'!Q9</f>
        <v>0</v>
      </c>
      <c r="K7" s="24">
        <f>'[3]6'!S9</f>
        <v>0</v>
      </c>
      <c r="L7" s="24">
        <f>'[3]7'!S9</f>
        <v>0</v>
      </c>
      <c r="M7" s="24">
        <f>'[3]8'!R9</f>
        <v>32</v>
      </c>
      <c r="N7" s="24">
        <f>'[3]9'!Q9</f>
        <v>0</v>
      </c>
      <c r="O7" s="19">
        <f>'[3]10'!R9</f>
        <v>0</v>
      </c>
    </row>
    <row r="8" spans="1:17" ht="15.75" customHeight="1" x14ac:dyDescent="0.3">
      <c r="A8" s="20" t="s">
        <v>106</v>
      </c>
      <c r="B8" s="21">
        <f t="shared" si="0"/>
        <v>308.76</v>
      </c>
      <c r="C8" s="21">
        <f t="shared" si="1"/>
        <v>30.875999999999998</v>
      </c>
      <c r="D8" s="22">
        <v>32</v>
      </c>
      <c r="E8" s="25">
        <f t="shared" si="2"/>
        <v>96.487499999999997</v>
      </c>
      <c r="F8" s="24">
        <f>'[3]1'!T10</f>
        <v>10</v>
      </c>
      <c r="G8" s="24">
        <f>'[3]2'!O10</f>
        <v>65.7</v>
      </c>
      <c r="H8" s="24">
        <f>'[3]3'!U10</f>
        <v>32.299999999999997</v>
      </c>
      <c r="I8" s="24">
        <f>'[3]4'!R10</f>
        <v>63.06</v>
      </c>
      <c r="J8" s="24">
        <f>'[3]5'!Q10</f>
        <v>8</v>
      </c>
      <c r="K8" s="24">
        <f>'[3]6'!S10</f>
        <v>32.299999999999997</v>
      </c>
      <c r="L8" s="24">
        <f>'[3]7'!S10</f>
        <v>36.4</v>
      </c>
      <c r="M8" s="24">
        <f>'[3]8'!R10</f>
        <v>5.5</v>
      </c>
      <c r="N8" s="24">
        <f>'[3]9'!Q10</f>
        <v>7</v>
      </c>
      <c r="O8" s="19">
        <f>'[3]10'!R10</f>
        <v>48.5</v>
      </c>
      <c r="P8" s="42"/>
      <c r="Q8" s="42"/>
    </row>
    <row r="9" spans="1:17" ht="15" customHeight="1" x14ac:dyDescent="0.25">
      <c r="A9" s="26" t="s">
        <v>107</v>
      </c>
      <c r="B9" s="21">
        <f t="shared" si="0"/>
        <v>30</v>
      </c>
      <c r="C9" s="21">
        <f t="shared" si="1"/>
        <v>3</v>
      </c>
      <c r="D9" s="22">
        <v>3</v>
      </c>
      <c r="E9" s="25">
        <f t="shared" si="2"/>
        <v>100</v>
      </c>
      <c r="F9" s="24">
        <f>'[3]1'!T11</f>
        <v>0</v>
      </c>
      <c r="G9" s="24">
        <f>'[3]2'!O11</f>
        <v>16</v>
      </c>
      <c r="H9" s="24">
        <f>'[3]3'!U11</f>
        <v>0</v>
      </c>
      <c r="I9" s="24">
        <f>'[3]4'!R11</f>
        <v>14</v>
      </c>
      <c r="J9" s="24">
        <f>'[3]5'!Q11</f>
        <v>0</v>
      </c>
      <c r="K9" s="24">
        <f>'[3]6'!S11</f>
        <v>0</v>
      </c>
      <c r="L9" s="24">
        <f>'[3]7'!S11</f>
        <v>0</v>
      </c>
      <c r="M9" s="24">
        <f>'[3]8'!R11</f>
        <v>0</v>
      </c>
      <c r="N9" s="24">
        <f>'[3]9'!Q11</f>
        <v>0</v>
      </c>
      <c r="O9" s="19">
        <f>'[3]10'!R11</f>
        <v>0</v>
      </c>
    </row>
    <row r="10" spans="1:17" ht="12" customHeight="1" x14ac:dyDescent="0.25">
      <c r="A10" s="26" t="s">
        <v>108</v>
      </c>
      <c r="B10" s="21">
        <f t="shared" si="0"/>
        <v>1450.4</v>
      </c>
      <c r="C10" s="21">
        <f t="shared" si="1"/>
        <v>145.04000000000002</v>
      </c>
      <c r="D10" s="22">
        <v>140</v>
      </c>
      <c r="E10" s="25">
        <f t="shared" si="2"/>
        <v>103.60000000000001</v>
      </c>
      <c r="F10" s="24">
        <f>'[3]1'!T12</f>
        <v>153</v>
      </c>
      <c r="G10" s="24">
        <f>'[3]2'!O12</f>
        <v>62.5</v>
      </c>
      <c r="H10" s="24">
        <f>'[3]3'!U12</f>
        <v>211.4</v>
      </c>
      <c r="I10" s="24">
        <f>'[3]4'!R12</f>
        <v>0</v>
      </c>
      <c r="J10" s="24">
        <f>'[3]5'!Q12</f>
        <v>208.5</v>
      </c>
      <c r="K10" s="24">
        <f>'[3]6'!S12</f>
        <v>255</v>
      </c>
      <c r="L10" s="24">
        <f>'[3]7'!S12</f>
        <v>171</v>
      </c>
      <c r="M10" s="24">
        <f>'[3]8'!R12</f>
        <v>105</v>
      </c>
      <c r="N10" s="24">
        <f>'[3]9'!Q12</f>
        <v>171</v>
      </c>
      <c r="O10" s="19">
        <f>'[3]10'!R12</f>
        <v>113</v>
      </c>
    </row>
    <row r="11" spans="1:17" ht="13.5" customHeight="1" x14ac:dyDescent="0.25">
      <c r="A11" s="20" t="s">
        <v>109</v>
      </c>
      <c r="B11" s="21">
        <f t="shared" si="0"/>
        <v>1525.6000000000001</v>
      </c>
      <c r="C11" s="21">
        <f t="shared" si="1"/>
        <v>152.56</v>
      </c>
      <c r="D11" s="22">
        <v>160</v>
      </c>
      <c r="E11" s="25">
        <f t="shared" si="2"/>
        <v>95.35</v>
      </c>
      <c r="F11" s="24">
        <f>'[3]1'!T13</f>
        <v>195.89999999999998</v>
      </c>
      <c r="G11" s="24">
        <f>'[3]2'!O13</f>
        <v>95.7</v>
      </c>
      <c r="H11" s="24">
        <f>'[3]3'!U13</f>
        <v>153</v>
      </c>
      <c r="I11" s="24">
        <f>'[3]4'!R13</f>
        <v>50</v>
      </c>
      <c r="J11" s="24">
        <f>'[3]5'!Q13</f>
        <v>169.5</v>
      </c>
      <c r="K11" s="24">
        <f>'[3]6'!S13</f>
        <v>166.7</v>
      </c>
      <c r="L11" s="24">
        <f>'[3]7'!S13</f>
        <v>253.9</v>
      </c>
      <c r="M11" s="24">
        <f>'[3]8'!R13</f>
        <v>190.9</v>
      </c>
      <c r="N11" s="24">
        <f>'[3]9'!Q13</f>
        <v>138.69999999999999</v>
      </c>
      <c r="O11" s="19">
        <f>'[3]10'!R13</f>
        <v>111.3</v>
      </c>
    </row>
    <row r="12" spans="1:17" ht="14.25" customHeight="1" x14ac:dyDescent="0.25">
      <c r="A12" s="26" t="s">
        <v>110</v>
      </c>
      <c r="B12" s="21">
        <f t="shared" si="0"/>
        <v>31.7</v>
      </c>
      <c r="C12" s="21">
        <f t="shared" si="1"/>
        <v>3.17</v>
      </c>
      <c r="D12" s="22">
        <v>3</v>
      </c>
      <c r="E12" s="25">
        <f t="shared" si="2"/>
        <v>105.66666666666667</v>
      </c>
      <c r="F12" s="24">
        <f>'[3]1'!T14</f>
        <v>5</v>
      </c>
      <c r="G12" s="24">
        <f>'[3]2'!O14</f>
        <v>0</v>
      </c>
      <c r="H12" s="24">
        <f>'[3]3'!U14</f>
        <v>10.5</v>
      </c>
      <c r="I12" s="24">
        <f>'[3]4'!R14</f>
        <v>0</v>
      </c>
      <c r="J12" s="24">
        <f>'[3]5'!Q14</f>
        <v>1.5</v>
      </c>
      <c r="K12" s="24">
        <f>'[3]6'!S14</f>
        <v>9</v>
      </c>
      <c r="L12" s="24">
        <f>'[3]7'!S14</f>
        <v>5</v>
      </c>
      <c r="M12" s="24">
        <f>'[3]8'!R14</f>
        <v>0</v>
      </c>
      <c r="N12" s="24">
        <f>'[3]9'!Q14</f>
        <v>0.7</v>
      </c>
      <c r="O12" s="19">
        <f>'[3]10'!R14</f>
        <v>0</v>
      </c>
    </row>
    <row r="13" spans="1:17" ht="16.5" customHeight="1" x14ac:dyDescent="0.25">
      <c r="A13" s="20" t="s">
        <v>111</v>
      </c>
      <c r="B13" s="21">
        <f t="shared" si="0"/>
        <v>1074</v>
      </c>
      <c r="C13" s="21">
        <f t="shared" si="1"/>
        <v>107.4</v>
      </c>
      <c r="D13" s="22">
        <v>100</v>
      </c>
      <c r="E13" s="25">
        <f t="shared" si="2"/>
        <v>107.4</v>
      </c>
      <c r="F13" s="24">
        <f>'[3]1'!T15</f>
        <v>17.5</v>
      </c>
      <c r="G13" s="24">
        <f>'[3]2'!O15</f>
        <v>150</v>
      </c>
      <c r="H13" s="24">
        <f>'[3]3'!U15</f>
        <v>150</v>
      </c>
      <c r="I13" s="24">
        <f>'[3]4'!R15</f>
        <v>150</v>
      </c>
      <c r="J13" s="24">
        <f>'[3]5'!Q15</f>
        <v>54</v>
      </c>
      <c r="K13" s="24">
        <f>'[3]6'!S15</f>
        <v>15</v>
      </c>
      <c r="L13" s="24">
        <f>'[3]7'!S15</f>
        <v>190</v>
      </c>
      <c r="M13" s="24">
        <f>'[3]8'!R15</f>
        <v>150</v>
      </c>
      <c r="N13" s="24">
        <f>'[3]9'!Q15</f>
        <v>197.5</v>
      </c>
      <c r="O13" s="19">
        <f>'[3]10'!R15</f>
        <v>0</v>
      </c>
    </row>
    <row r="14" spans="1:17" ht="14.25" customHeight="1" x14ac:dyDescent="0.25">
      <c r="A14" s="26" t="s">
        <v>112</v>
      </c>
      <c r="B14" s="21">
        <f t="shared" si="0"/>
        <v>40</v>
      </c>
      <c r="C14" s="21">
        <f>B14/10</f>
        <v>4</v>
      </c>
      <c r="D14" s="22">
        <v>4</v>
      </c>
      <c r="E14" s="25">
        <f t="shared" si="2"/>
        <v>100</v>
      </c>
      <c r="F14" s="24">
        <f>'[3]1'!T16</f>
        <v>0</v>
      </c>
      <c r="G14" s="24">
        <f>'[3]2'!O16</f>
        <v>0</v>
      </c>
      <c r="H14" s="24">
        <f>'[3]3'!U16</f>
        <v>0</v>
      </c>
      <c r="I14" s="24">
        <f>'[3]4'!R16</f>
        <v>20</v>
      </c>
      <c r="J14" s="24">
        <f>'[3]5'!Q16</f>
        <v>0</v>
      </c>
      <c r="K14" s="24">
        <f>'[3]6'!S16</f>
        <v>0</v>
      </c>
      <c r="L14" s="24">
        <f>'[3]7'!S16</f>
        <v>0</v>
      </c>
      <c r="M14" s="24">
        <f>'[3]8'!R16</f>
        <v>0</v>
      </c>
      <c r="N14" s="24">
        <f>'[3]9'!Q16</f>
        <v>0</v>
      </c>
      <c r="O14" s="19">
        <f>'[3]10'!R16</f>
        <v>20</v>
      </c>
    </row>
    <row r="15" spans="1:17" ht="14.25" customHeight="1" x14ac:dyDescent="0.25">
      <c r="A15" s="20" t="s">
        <v>113</v>
      </c>
      <c r="B15" s="21">
        <f t="shared" si="0"/>
        <v>1600</v>
      </c>
      <c r="C15" s="21">
        <f t="shared" ref="C15:C35" si="3">B15/10</f>
        <v>160</v>
      </c>
      <c r="D15" s="22">
        <v>160</v>
      </c>
      <c r="E15" s="25">
        <f>C15*100/D15</f>
        <v>100</v>
      </c>
      <c r="F15" s="24">
        <f>'[3]1'!T17</f>
        <v>200</v>
      </c>
      <c r="G15" s="24">
        <f>'[3]2'!O17</f>
        <v>200</v>
      </c>
      <c r="H15" s="24">
        <f>'[3]3'!U17</f>
        <v>200</v>
      </c>
      <c r="I15" s="24">
        <f>'[3]4'!R17</f>
        <v>200</v>
      </c>
      <c r="J15" s="24">
        <f>'[3]5'!Q17</f>
        <v>0</v>
      </c>
      <c r="K15" s="24">
        <f>'[3]6'!S17</f>
        <v>200</v>
      </c>
      <c r="L15" s="24">
        <f>'[3]7'!S17</f>
        <v>200</v>
      </c>
      <c r="M15" s="24">
        <f>'[3]8'!R17</f>
        <v>200</v>
      </c>
      <c r="N15" s="24">
        <f>'[3]9'!Q17</f>
        <v>200</v>
      </c>
      <c r="O15" s="19">
        <f>'[3]10'!R17</f>
        <v>0</v>
      </c>
    </row>
    <row r="16" spans="1:17" ht="15" customHeight="1" x14ac:dyDescent="0.25">
      <c r="A16" s="20" t="s">
        <v>114</v>
      </c>
      <c r="B16" s="21">
        <f t="shared" si="0"/>
        <v>863.4</v>
      </c>
      <c r="C16" s="21">
        <f t="shared" si="3"/>
        <v>86.34</v>
      </c>
      <c r="D16" s="22">
        <v>95</v>
      </c>
      <c r="E16" s="25">
        <f t="shared" si="2"/>
        <v>90.884210526315783</v>
      </c>
      <c r="F16" s="24">
        <f>'[3]1'!T18</f>
        <v>63.3</v>
      </c>
      <c r="G16" s="24">
        <f>'[3]2'!O18</f>
        <v>70</v>
      </c>
      <c r="H16" s="24">
        <f>'[3]3'!U18</f>
        <v>169.2</v>
      </c>
      <c r="I16" s="24">
        <f>'[3]4'!R18</f>
        <v>120</v>
      </c>
      <c r="J16" s="24">
        <f>'[3]5'!Q18</f>
        <v>84</v>
      </c>
      <c r="K16" s="24">
        <f>'[3]6'!S18</f>
        <v>122.4</v>
      </c>
      <c r="L16" s="24">
        <f>'[3]7'!S18</f>
        <v>108</v>
      </c>
      <c r="M16" s="24">
        <f>'[3]8'!R18</f>
        <v>40.5</v>
      </c>
      <c r="N16" s="24">
        <f>'[3]9'!Q18</f>
        <v>0</v>
      </c>
      <c r="O16" s="19">
        <f>'[3]10'!R18</f>
        <v>86</v>
      </c>
    </row>
    <row r="17" spans="1:16" x14ac:dyDescent="0.25">
      <c r="A17" s="27" t="s">
        <v>115</v>
      </c>
      <c r="B17" s="21">
        <f t="shared" si="0"/>
        <v>200</v>
      </c>
      <c r="C17" s="21">
        <f t="shared" si="3"/>
        <v>20</v>
      </c>
      <c r="D17" s="22">
        <v>20</v>
      </c>
      <c r="E17" s="25">
        <v>100</v>
      </c>
      <c r="F17" s="24">
        <f>'[3]1'!T19</f>
        <v>100</v>
      </c>
      <c r="G17" s="24">
        <f>'[3]2'!O19</f>
        <v>0</v>
      </c>
      <c r="H17" s="24">
        <f>'[3]3'!U19</f>
        <v>0</v>
      </c>
      <c r="I17" s="24">
        <f>'[3]4'!R19</f>
        <v>0</v>
      </c>
      <c r="J17" s="24">
        <f>'[3]5'!Q19</f>
        <v>0</v>
      </c>
      <c r="K17" s="24">
        <f>'[3]6'!S19</f>
        <v>100</v>
      </c>
      <c r="L17" s="24">
        <f>'[3]7'!S19</f>
        <v>0</v>
      </c>
      <c r="M17" s="24">
        <f>'[3]8'!R19</f>
        <v>0</v>
      </c>
      <c r="N17" s="24" t="s">
        <v>116</v>
      </c>
      <c r="O17" s="19">
        <f>'[3]10'!R19</f>
        <v>0</v>
      </c>
    </row>
    <row r="18" spans="1:16" ht="25.5" x14ac:dyDescent="0.25">
      <c r="A18" s="20" t="s">
        <v>117</v>
      </c>
      <c r="B18" s="21">
        <f t="shared" si="0"/>
        <v>2014.7000000000003</v>
      </c>
      <c r="C18" s="21">
        <f t="shared" si="3"/>
        <v>201.47000000000003</v>
      </c>
      <c r="D18" s="22">
        <v>200</v>
      </c>
      <c r="E18" s="25">
        <f>C18*100/D18</f>
        <v>100.73500000000001</v>
      </c>
      <c r="F18" s="24">
        <f>'[3]1'!T20</f>
        <v>172.5</v>
      </c>
      <c r="G18" s="24">
        <f>'[3]2'!O20</f>
        <v>308</v>
      </c>
      <c r="H18" s="24">
        <f>'[3]3'!U20</f>
        <v>172.5</v>
      </c>
      <c r="I18" s="24">
        <f>'[3]4'!R20</f>
        <v>200</v>
      </c>
      <c r="J18" s="24">
        <f>'[3]5'!Q20</f>
        <v>242.9</v>
      </c>
      <c r="K18" s="24">
        <f>'[3]6'!S20</f>
        <v>277.39999999999998</v>
      </c>
      <c r="L18" s="24">
        <f>'[3]7'!S20</f>
        <v>130</v>
      </c>
      <c r="M18" s="24">
        <f>'[3]8'!R20</f>
        <v>206.4</v>
      </c>
      <c r="N18" s="24">
        <f>'[3]9'!Q20</f>
        <v>81</v>
      </c>
      <c r="O18" s="19">
        <f>'[3]10'!R20</f>
        <v>224</v>
      </c>
    </row>
    <row r="19" spans="1:16" x14ac:dyDescent="0.25">
      <c r="A19" s="20" t="s">
        <v>118</v>
      </c>
      <c r="B19" s="21">
        <f t="shared" si="0"/>
        <v>140.6</v>
      </c>
      <c r="C19" s="21">
        <f t="shared" si="3"/>
        <v>14.059999999999999</v>
      </c>
      <c r="D19" s="22">
        <v>15</v>
      </c>
      <c r="E19" s="25">
        <f t="shared" si="2"/>
        <v>93.73333333333332</v>
      </c>
      <c r="F19" s="24">
        <f>'[3]1'!T21</f>
        <v>16</v>
      </c>
      <c r="G19" s="24">
        <f>'[3]2'!O21</f>
        <v>12.8</v>
      </c>
      <c r="H19" s="24">
        <f>'[3]3'!U21</f>
        <v>13.1</v>
      </c>
      <c r="I19" s="24">
        <f>'[3]4'!R21</f>
        <v>15</v>
      </c>
      <c r="J19" s="24">
        <f>'[3]5'!Q21</f>
        <v>6.1</v>
      </c>
      <c r="K19" s="24">
        <f>'[3]6'!S21</f>
        <v>25.8</v>
      </c>
      <c r="L19" s="24">
        <f>'[3]7'!S21</f>
        <v>14.8</v>
      </c>
      <c r="M19" s="24">
        <f>'[3]8'!R21</f>
        <v>13</v>
      </c>
      <c r="N19" s="24">
        <f>'[3]9'!Q21</f>
        <v>9.5</v>
      </c>
      <c r="O19" s="19">
        <f>'[3]10'!R21</f>
        <v>14.5</v>
      </c>
    </row>
    <row r="20" spans="1:16" x14ac:dyDescent="0.25">
      <c r="A20" s="28" t="s">
        <v>119</v>
      </c>
      <c r="B20" s="21">
        <f t="shared" si="0"/>
        <v>296</v>
      </c>
      <c r="C20" s="21">
        <f t="shared" si="3"/>
        <v>29.6</v>
      </c>
      <c r="D20" s="22">
        <v>30</v>
      </c>
      <c r="E20" s="25">
        <f t="shared" si="2"/>
        <v>98.666666666666671</v>
      </c>
      <c r="F20" s="24">
        <f>'[3]1'!T22</f>
        <v>0</v>
      </c>
      <c r="G20" s="24">
        <f>'[3]2'!O22</f>
        <v>0</v>
      </c>
      <c r="H20" s="24">
        <f>'[3]3'!U22</f>
        <v>0</v>
      </c>
      <c r="I20" s="24">
        <f>'[3]4'!R22</f>
        <v>111</v>
      </c>
      <c r="J20" s="24">
        <f>'[3]5'!Q22</f>
        <v>78</v>
      </c>
      <c r="K20" s="24">
        <f>'[3]6'!S22</f>
        <v>0</v>
      </c>
      <c r="L20" s="24">
        <f>'[3]7'!S22</f>
        <v>0</v>
      </c>
      <c r="M20" s="24">
        <f>'[3]8'!R22</f>
        <v>0</v>
      </c>
      <c r="N20" s="24">
        <f>'[3]9'!Q22</f>
        <v>90</v>
      </c>
      <c r="O20" s="19">
        <f>'[3]10'!R22</f>
        <v>17</v>
      </c>
    </row>
    <row r="21" spans="1:16" x14ac:dyDescent="0.25">
      <c r="A21" s="28" t="s">
        <v>120</v>
      </c>
      <c r="B21" s="21">
        <f t="shared" si="0"/>
        <v>131.80000000000001</v>
      </c>
      <c r="C21" s="21">
        <f t="shared" si="3"/>
        <v>13.180000000000001</v>
      </c>
      <c r="D21" s="22">
        <v>13</v>
      </c>
      <c r="E21" s="25">
        <f t="shared" si="2"/>
        <v>101.3846153846154</v>
      </c>
      <c r="F21" s="24">
        <f>'[3]1'!T23</f>
        <v>12.5</v>
      </c>
      <c r="G21" s="24">
        <f>'[3]2'!O23</f>
        <v>0</v>
      </c>
      <c r="H21" s="24">
        <f>'[3]3'!U23</f>
        <v>0</v>
      </c>
      <c r="I21" s="24">
        <f>'[3]4'!R23</f>
        <v>29.5</v>
      </c>
      <c r="J21" s="24">
        <f>'[3]5'!Q23</f>
        <v>15</v>
      </c>
      <c r="K21" s="24">
        <f>'[3]6'!S23</f>
        <v>10</v>
      </c>
      <c r="L21" s="24">
        <f>'[3]7'!S23</f>
        <v>28.8</v>
      </c>
      <c r="M21" s="24">
        <f>'[3]8'!R23</f>
        <v>12.5</v>
      </c>
      <c r="N21" s="24">
        <f>'[3]9'!Q23</f>
        <v>13.5</v>
      </c>
      <c r="O21" s="19">
        <f>'[3]10'!R23</f>
        <v>10</v>
      </c>
    </row>
    <row r="22" spans="1:16" x14ac:dyDescent="0.25">
      <c r="A22" s="28" t="s">
        <v>121</v>
      </c>
      <c r="B22" s="21">
        <f t="shared" si="0"/>
        <v>100</v>
      </c>
      <c r="C22" s="21">
        <f t="shared" si="3"/>
        <v>10</v>
      </c>
      <c r="D22" s="22">
        <v>10</v>
      </c>
      <c r="E22" s="25">
        <f t="shared" si="2"/>
        <v>100</v>
      </c>
      <c r="F22" s="24">
        <f>'[3]1'!T24</f>
        <v>0</v>
      </c>
      <c r="G22" s="24">
        <f>'[3]2'!O24</f>
        <v>0</v>
      </c>
      <c r="H22" s="24">
        <f>'[3]3'!U24</f>
        <v>0</v>
      </c>
      <c r="I22" s="24">
        <f>'[3]4'!R24</f>
        <v>0</v>
      </c>
      <c r="J22" s="24">
        <f>'[3]5'!Q24</f>
        <v>50</v>
      </c>
      <c r="K22" s="24">
        <f>'[3]6'!S24</f>
        <v>0</v>
      </c>
      <c r="L22" s="24">
        <f>'[3]7'!S24</f>
        <v>0</v>
      </c>
      <c r="M22" s="24">
        <f>'[3]8'!R24</f>
        <v>0</v>
      </c>
      <c r="N22" s="24">
        <f>'[3]9'!Q24</f>
        <v>50</v>
      </c>
      <c r="O22" s="19">
        <f>'[3]10'!R24</f>
        <v>0</v>
      </c>
    </row>
    <row r="23" spans="1:16" x14ac:dyDescent="0.25">
      <c r="A23" s="28" t="s">
        <v>122</v>
      </c>
      <c r="B23" s="21">
        <f t="shared" si="0"/>
        <v>253.15</v>
      </c>
      <c r="C23" s="21">
        <f t="shared" si="3"/>
        <v>25.315000000000001</v>
      </c>
      <c r="D23" s="22">
        <v>27</v>
      </c>
      <c r="E23" s="25">
        <f t="shared" si="2"/>
        <v>93.759259259259252</v>
      </c>
      <c r="F23" s="24">
        <f>'[3]1'!T25</f>
        <v>0</v>
      </c>
      <c r="G23" s="24">
        <f>'[3]2'!O25</f>
        <v>11.4</v>
      </c>
      <c r="H23" s="24">
        <f>'[3]3'!U25</f>
        <v>6.4</v>
      </c>
      <c r="I23" s="24">
        <f>'[3]4'!R25</f>
        <v>10</v>
      </c>
      <c r="J23" s="24">
        <f>'[3]5'!Q25</f>
        <v>120</v>
      </c>
      <c r="K23" s="24">
        <f>'[3]6'!S25</f>
        <v>3.75</v>
      </c>
      <c r="L23" s="24">
        <f>'[3]7'!S25</f>
        <v>5.3</v>
      </c>
      <c r="M23" s="24">
        <f>'[3]8'!R25</f>
        <v>2.7</v>
      </c>
      <c r="N23" s="24">
        <f>'[3]9'!Q25</f>
        <v>2.7</v>
      </c>
      <c r="O23" s="19">
        <f>'[3]10'!R25</f>
        <v>90.9</v>
      </c>
    </row>
    <row r="24" spans="1:16" ht="11.25" customHeight="1" x14ac:dyDescent="0.25">
      <c r="A24" s="28" t="s">
        <v>123</v>
      </c>
      <c r="B24" s="21">
        <f t="shared" si="0"/>
        <v>276</v>
      </c>
      <c r="C24" s="21">
        <f t="shared" si="3"/>
        <v>27.6</v>
      </c>
      <c r="D24" s="22">
        <v>27</v>
      </c>
      <c r="E24" s="25">
        <f t="shared" si="2"/>
        <v>102.22222222222223</v>
      </c>
      <c r="F24" s="24">
        <f>'[3]1'!T26</f>
        <v>0</v>
      </c>
      <c r="G24" s="24">
        <f>'[3]2'!O26</f>
        <v>0</v>
      </c>
      <c r="H24" s="24">
        <f>'[3]3'!U26</f>
        <v>89</v>
      </c>
      <c r="I24" s="24">
        <f>'[3]4'!R26</f>
        <v>0</v>
      </c>
      <c r="J24" s="24">
        <f>'[3]5'!Q26</f>
        <v>30</v>
      </c>
      <c r="K24" s="24">
        <f>'[3]6'!S26</f>
        <v>0</v>
      </c>
      <c r="L24" s="24">
        <f>'[3]7'!S26</f>
        <v>92</v>
      </c>
      <c r="M24" s="24">
        <f>'[3]8'!R26</f>
        <v>0</v>
      </c>
      <c r="N24" s="24">
        <f>'[3]9'!Q26</f>
        <v>65</v>
      </c>
      <c r="O24" s="19">
        <f>'[3]10'!R26</f>
        <v>0</v>
      </c>
    </row>
    <row r="25" spans="1:16" x14ac:dyDescent="0.25">
      <c r="A25" s="20" t="s">
        <v>124</v>
      </c>
      <c r="B25" s="21">
        <f t="shared" si="0"/>
        <v>131.1</v>
      </c>
      <c r="C25" s="21">
        <f t="shared" si="3"/>
        <v>13.11</v>
      </c>
      <c r="D25" s="22">
        <v>13</v>
      </c>
      <c r="E25" s="25">
        <f t="shared" si="2"/>
        <v>100.84615384615384</v>
      </c>
      <c r="F25" s="24">
        <f>'[3]1'!T27</f>
        <v>6.5</v>
      </c>
      <c r="G25" s="24">
        <f>'[3]2'!O27</f>
        <v>15.9</v>
      </c>
      <c r="H25" s="24">
        <f>'[3]3'!U27</f>
        <v>20</v>
      </c>
      <c r="I25" s="24">
        <f>'[3]4'!R27</f>
        <v>6</v>
      </c>
      <c r="J25" s="24">
        <f>'[3]5'!Q27</f>
        <v>13.1</v>
      </c>
      <c r="K25" s="24">
        <f>'[3]6'!S27</f>
        <v>6</v>
      </c>
      <c r="L25" s="24">
        <f>'[3]7'!S27</f>
        <v>19.600000000000001</v>
      </c>
      <c r="M25" s="24">
        <f>'[3]8'!R27</f>
        <v>6</v>
      </c>
      <c r="N25" s="24">
        <f>'[3]9'!Q27</f>
        <v>17</v>
      </c>
      <c r="O25" s="19">
        <f>'[3]10'!R27</f>
        <v>21</v>
      </c>
    </row>
    <row r="26" spans="1:16" ht="12" customHeight="1" x14ac:dyDescent="0.25">
      <c r="A26" s="20" t="s">
        <v>134</v>
      </c>
      <c r="B26" s="21">
        <f t="shared" si="0"/>
        <v>33</v>
      </c>
      <c r="C26" s="21">
        <f t="shared" si="3"/>
        <v>3.3</v>
      </c>
      <c r="D26" s="22">
        <v>14</v>
      </c>
      <c r="E26" s="25">
        <f t="shared" si="2"/>
        <v>23.571428571428573</v>
      </c>
      <c r="F26" s="24">
        <f>'[3]1'!T28</f>
        <v>0</v>
      </c>
      <c r="G26" s="24">
        <f>'[3]2'!O28</f>
        <v>0</v>
      </c>
      <c r="H26" s="24">
        <f>'[3]3'!U28</f>
        <v>0</v>
      </c>
      <c r="I26" s="24">
        <f>'[3]4'!R28</f>
        <v>14</v>
      </c>
      <c r="J26" s="24">
        <f>'[3]5'!Q28</f>
        <v>14</v>
      </c>
      <c r="K26" s="24">
        <f>'[3]6'!S28</f>
        <v>0</v>
      </c>
      <c r="L26" s="24">
        <f>'[3]7'!S28</f>
        <v>0</v>
      </c>
      <c r="M26" s="24">
        <f>'[3]8'!R28</f>
        <v>0</v>
      </c>
      <c r="N26" s="24">
        <f>'[3]9'!Q28</f>
        <v>0</v>
      </c>
      <c r="O26" s="19">
        <f>'[3]10'!R28</f>
        <v>5</v>
      </c>
    </row>
    <row r="27" spans="1:16" ht="11.25" customHeight="1" x14ac:dyDescent="0.25">
      <c r="A27" s="20" t="s">
        <v>125</v>
      </c>
      <c r="B27" s="21">
        <f t="shared" si="0"/>
        <v>344.4</v>
      </c>
      <c r="C27" s="21">
        <f t="shared" si="3"/>
        <v>34.44</v>
      </c>
      <c r="D27" s="22">
        <v>37</v>
      </c>
      <c r="E27" s="25">
        <f t="shared" si="2"/>
        <v>93.081081081081081</v>
      </c>
      <c r="F27" s="24">
        <f>'[3]1'!T29</f>
        <v>15.1</v>
      </c>
      <c r="G27" s="24">
        <f>'[3]2'!O29</f>
        <v>39.9</v>
      </c>
      <c r="H27" s="24">
        <f>'[3]3'!U29</f>
        <v>15.8</v>
      </c>
      <c r="I27" s="24">
        <f>'[3]4'!R29</f>
        <v>48</v>
      </c>
      <c r="J27" s="24">
        <f>'[3]5'!Q29</f>
        <v>46.400000000000006</v>
      </c>
      <c r="K27" s="24">
        <f>'[3]6'!S29</f>
        <v>19.2</v>
      </c>
      <c r="L27" s="24">
        <f>'[3]7'!S29</f>
        <v>40</v>
      </c>
      <c r="M27" s="24">
        <f>'[3]8'!R29</f>
        <v>20.5</v>
      </c>
      <c r="N27" s="24">
        <f>'[3]9'!Q29</f>
        <v>56</v>
      </c>
      <c r="O27" s="19">
        <f>'[3]10'!R29</f>
        <v>43.5</v>
      </c>
      <c r="P27" s="43">
        <f>AVERAGE(E3:E27)</f>
        <v>95.453525502309731</v>
      </c>
    </row>
    <row r="28" spans="1:16" ht="10.5" customHeight="1" x14ac:dyDescent="0.25">
      <c r="A28" s="26" t="s">
        <v>126</v>
      </c>
      <c r="B28" s="21">
        <f t="shared" si="0"/>
        <v>195</v>
      </c>
      <c r="C28" s="21">
        <f t="shared" si="3"/>
        <v>19.5</v>
      </c>
      <c r="D28" s="22">
        <v>20</v>
      </c>
      <c r="E28" s="25">
        <f t="shared" si="2"/>
        <v>97.5</v>
      </c>
      <c r="F28" s="24">
        <f>'[3]1'!T30</f>
        <v>30</v>
      </c>
      <c r="G28" s="24">
        <f>'[3]2'!O30</f>
        <v>15</v>
      </c>
      <c r="H28" s="24">
        <f>'[3]3'!U30</f>
        <v>15</v>
      </c>
      <c r="I28" s="24">
        <f>'[3]4'!R30</f>
        <v>15</v>
      </c>
      <c r="J28" s="24">
        <f>'[3]5'!Q30</f>
        <v>0</v>
      </c>
      <c r="K28" s="24">
        <f>'[3]6'!S30</f>
        <v>30</v>
      </c>
      <c r="L28" s="24">
        <f>'[3]7'!S30</f>
        <v>30</v>
      </c>
      <c r="M28" s="24">
        <f>'[3]8'!R30</f>
        <v>25</v>
      </c>
      <c r="N28" s="24">
        <f>'[3]9'!Q30</f>
        <v>20</v>
      </c>
      <c r="O28" s="19">
        <f>'[3]10'!R30</f>
        <v>15</v>
      </c>
    </row>
    <row r="29" spans="1:16" ht="11.25" customHeight="1" x14ac:dyDescent="0.25">
      <c r="A29" s="26" t="s">
        <v>127</v>
      </c>
      <c r="B29" s="21">
        <f t="shared" si="0"/>
        <v>5.3</v>
      </c>
      <c r="C29" s="21">
        <f t="shared" si="3"/>
        <v>0.53</v>
      </c>
      <c r="D29" s="22">
        <v>3</v>
      </c>
      <c r="E29" s="25">
        <f t="shared" si="2"/>
        <v>17.666666666666668</v>
      </c>
      <c r="F29" s="24">
        <f>'[3]1'!T31</f>
        <v>0</v>
      </c>
      <c r="G29" s="24">
        <f>'[3]2'!O31</f>
        <v>0</v>
      </c>
      <c r="H29" s="24">
        <f>'[3]3'!U31</f>
        <v>0</v>
      </c>
      <c r="I29" s="24">
        <f>'[3]4'!R31</f>
        <v>0</v>
      </c>
      <c r="J29" s="24">
        <f>'[3]5'!Q31</f>
        <v>0</v>
      </c>
      <c r="K29" s="24">
        <f>'[3]6'!S31</f>
        <v>2.2999999999999998</v>
      </c>
      <c r="L29" s="24">
        <f>'[3]7'!S31</f>
        <v>0</v>
      </c>
      <c r="M29" s="24">
        <f>'[3]8'!R31</f>
        <v>1.6</v>
      </c>
      <c r="N29" s="24">
        <f>'[3]9'!Q31</f>
        <v>0</v>
      </c>
      <c r="O29" s="19">
        <f>'[3]10'!R31</f>
        <v>1.4</v>
      </c>
    </row>
    <row r="30" spans="1:16" ht="10.5" customHeight="1" x14ac:dyDescent="0.25">
      <c r="A30" s="26" t="s">
        <v>128</v>
      </c>
      <c r="B30" s="21">
        <f t="shared" si="0"/>
        <v>9</v>
      </c>
      <c r="C30" s="21">
        <f t="shared" si="3"/>
        <v>0.9</v>
      </c>
      <c r="D30" s="22">
        <v>1</v>
      </c>
      <c r="E30" s="25">
        <f t="shared" si="2"/>
        <v>90</v>
      </c>
      <c r="F30" s="24">
        <f>'[3]1'!T32</f>
        <v>1</v>
      </c>
      <c r="G30" s="24">
        <v>1</v>
      </c>
      <c r="H30" s="24">
        <f>'[3]3'!U32</f>
        <v>1</v>
      </c>
      <c r="I30" s="24">
        <f>'[3]4'!R32</f>
        <v>1</v>
      </c>
      <c r="J30" s="24">
        <v>1</v>
      </c>
      <c r="K30" s="24">
        <f>'[3]6'!S32</f>
        <v>1</v>
      </c>
      <c r="L30" s="24">
        <v>1</v>
      </c>
      <c r="M30" s="24">
        <f>'[3]8'!R32</f>
        <v>1</v>
      </c>
      <c r="N30" s="24">
        <f>'[3]9'!Q32</f>
        <v>0</v>
      </c>
      <c r="O30" s="19">
        <f>'[3]10'!R32</f>
        <v>1</v>
      </c>
    </row>
    <row r="31" spans="1:16" ht="11.25" customHeight="1" x14ac:dyDescent="0.25">
      <c r="A31" s="26" t="s">
        <v>129</v>
      </c>
      <c r="B31" s="21">
        <f t="shared" si="0"/>
        <v>16</v>
      </c>
      <c r="C31" s="21">
        <f t="shared" si="3"/>
        <v>1.6</v>
      </c>
      <c r="D31" s="22">
        <v>2</v>
      </c>
      <c r="E31" s="25">
        <f t="shared" si="2"/>
        <v>80</v>
      </c>
      <c r="F31" s="24">
        <f>'[3]1'!T33</f>
        <v>0</v>
      </c>
      <c r="G31" s="24">
        <f>'[3]2'!O33</f>
        <v>0</v>
      </c>
      <c r="H31" s="24">
        <f>'[3]3'!U33</f>
        <v>0</v>
      </c>
      <c r="I31" s="24">
        <f>'[3]4'!R33</f>
        <v>0</v>
      </c>
      <c r="J31" s="24">
        <f>'[3]5'!Q33</f>
        <v>8</v>
      </c>
      <c r="K31" s="24">
        <f>'[3]6'!S33</f>
        <v>0</v>
      </c>
      <c r="L31" s="24">
        <f>'[3]7'!S33</f>
        <v>0</v>
      </c>
      <c r="M31" s="24">
        <f>'[3]8'!R33</f>
        <v>0</v>
      </c>
      <c r="N31" s="24">
        <f>'[3]9'!Q33</f>
        <v>8</v>
      </c>
      <c r="O31" s="19">
        <f>'[3]10'!R33</f>
        <v>0</v>
      </c>
    </row>
    <row r="32" spans="1:16" ht="10.5" customHeight="1" x14ac:dyDescent="0.25">
      <c r="A32" s="26" t="s">
        <v>130</v>
      </c>
      <c r="B32" s="21">
        <f t="shared" si="0"/>
        <v>8</v>
      </c>
      <c r="C32" s="21">
        <f t="shared" si="3"/>
        <v>0.8</v>
      </c>
      <c r="D32" s="22">
        <v>1</v>
      </c>
      <c r="E32" s="25">
        <f t="shared" si="2"/>
        <v>80</v>
      </c>
      <c r="F32" s="24">
        <f>'[3]1'!T34</f>
        <v>0</v>
      </c>
      <c r="G32" s="24">
        <f>'[3]2'!O34</f>
        <v>4</v>
      </c>
      <c r="H32" s="24">
        <f>'[3]3'!U34</f>
        <v>0</v>
      </c>
      <c r="I32" s="24">
        <f>'[3]4'!R34</f>
        <v>0</v>
      </c>
      <c r="J32" s="24">
        <f>'[3]5'!Q34</f>
        <v>0</v>
      </c>
      <c r="K32" s="24">
        <f>'[3]6'!S34</f>
        <v>0</v>
      </c>
      <c r="L32" s="24">
        <f>'[3]7'!S34</f>
        <v>4</v>
      </c>
      <c r="M32" s="24">
        <f>'[3]8'!R34</f>
        <v>0</v>
      </c>
      <c r="N32" s="24">
        <f>'[3]9'!Q34</f>
        <v>0</v>
      </c>
      <c r="O32" s="19">
        <f>'[3]10'!R34</f>
        <v>0</v>
      </c>
    </row>
    <row r="33" spans="1:15" ht="12" customHeight="1" x14ac:dyDescent="0.25">
      <c r="A33" s="26" t="s">
        <v>131</v>
      </c>
      <c r="B33" s="21">
        <f t="shared" si="0"/>
        <v>57.790000000000006</v>
      </c>
      <c r="C33" s="21">
        <f t="shared" si="3"/>
        <v>5.7790000000000008</v>
      </c>
      <c r="D33" s="22">
        <v>6</v>
      </c>
      <c r="E33" s="25">
        <f t="shared" si="2"/>
        <v>96.316666666666677</v>
      </c>
      <c r="F33" s="24">
        <f>'[3]1'!T35</f>
        <v>5.45</v>
      </c>
      <c r="G33" s="24">
        <f>'[3]2'!O35</f>
        <v>4.1899999999999995</v>
      </c>
      <c r="H33" s="24">
        <f>'[3]3'!U35</f>
        <v>6.75</v>
      </c>
      <c r="I33" s="24">
        <f>'[3]4'!R35</f>
        <v>4.8499999999999996</v>
      </c>
      <c r="J33" s="24">
        <f>'[3]5'!Q35</f>
        <v>6.1000000000000005</v>
      </c>
      <c r="K33" s="24">
        <f>'[3]6'!S35</f>
        <v>8.4499999999999993</v>
      </c>
      <c r="L33" s="24">
        <f>'[3]7'!S35</f>
        <v>6.3999999999999995</v>
      </c>
      <c r="M33" s="24">
        <f>'[3]8'!R35</f>
        <v>3.8</v>
      </c>
      <c r="N33" s="24">
        <f>'[3]9'!Q35</f>
        <v>5.2</v>
      </c>
      <c r="O33" s="19">
        <f>'[3]10'!R35</f>
        <v>6.6000000000000005</v>
      </c>
    </row>
    <row r="34" spans="1:15" ht="10.5" customHeight="1" x14ac:dyDescent="0.25">
      <c r="A34" s="26" t="s">
        <v>132</v>
      </c>
      <c r="B34" s="21">
        <f t="shared" si="0"/>
        <v>2.5199999999999996</v>
      </c>
      <c r="C34" s="21">
        <f t="shared" si="3"/>
        <v>0.25199999999999995</v>
      </c>
      <c r="D34" s="22">
        <v>0.3</v>
      </c>
      <c r="E34" s="25">
        <f t="shared" si="2"/>
        <v>83.999999999999986</v>
      </c>
      <c r="F34" s="24">
        <v>0.3</v>
      </c>
      <c r="G34" s="24">
        <f>'[3]2'!O36</f>
        <v>0.3</v>
      </c>
      <c r="H34" s="24">
        <v>0.3</v>
      </c>
      <c r="I34" s="24">
        <f>'[3]4'!R36</f>
        <v>0.2</v>
      </c>
      <c r="J34" s="24">
        <f>'[3]5'!Q36</f>
        <v>0.2</v>
      </c>
      <c r="K34" s="24">
        <v>0.3</v>
      </c>
      <c r="L34" s="24">
        <f>'[3]7'!S36</f>
        <v>0.2</v>
      </c>
      <c r="M34" s="24">
        <f>'[3]8'!R36</f>
        <v>0.18</v>
      </c>
      <c r="N34" s="24">
        <f>'[3]9'!Q36</f>
        <v>0.43000000000000005</v>
      </c>
      <c r="O34" s="19">
        <f>'[3]10'!R36</f>
        <v>0.11</v>
      </c>
    </row>
    <row r="35" spans="1:15" ht="11.25" customHeight="1" x14ac:dyDescent="0.25">
      <c r="A35" s="26" t="s">
        <v>133</v>
      </c>
      <c r="B35" s="21">
        <f t="shared" si="0"/>
        <v>700</v>
      </c>
      <c r="C35" s="21">
        <f t="shared" si="3"/>
        <v>70</v>
      </c>
      <c r="D35" s="22">
        <v>70</v>
      </c>
      <c r="E35" s="23">
        <f t="shared" si="2"/>
        <v>100</v>
      </c>
      <c r="F35" s="24">
        <v>70</v>
      </c>
      <c r="G35" s="24">
        <v>70</v>
      </c>
      <c r="H35" s="24">
        <v>70</v>
      </c>
      <c r="I35" s="24">
        <v>70</v>
      </c>
      <c r="J35" s="24">
        <v>70</v>
      </c>
      <c r="K35" s="24">
        <v>70</v>
      </c>
      <c r="L35" s="24">
        <v>70</v>
      </c>
      <c r="M35" s="24">
        <v>70</v>
      </c>
      <c r="N35" s="24">
        <v>70</v>
      </c>
      <c r="O35" s="19">
        <v>70</v>
      </c>
    </row>
    <row r="36" spans="1:15" ht="15.75" x14ac:dyDescent="0.25">
      <c r="B36" s="29"/>
      <c r="C36" s="29"/>
      <c r="D36" s="29"/>
      <c r="E36" s="44">
        <f>AVERAGE(E3:E35)</f>
        <v>91.873377905790193</v>
      </c>
    </row>
    <row r="37" spans="1:15" ht="15.75" x14ac:dyDescent="0.25">
      <c r="B37" s="29"/>
      <c r="C37" s="29"/>
      <c r="D37" s="29"/>
      <c r="E37" s="29"/>
    </row>
    <row r="38" spans="1:15" ht="15.75" x14ac:dyDescent="0.25">
      <c r="B38" s="29"/>
      <c r="C38" s="29"/>
      <c r="D38" s="29"/>
      <c r="E38" s="2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"/>
  <sheetViews>
    <sheetView topLeftCell="A10" zoomScaleNormal="100" workbookViewId="0">
      <selection activeCell="E25" sqref="E25"/>
    </sheetView>
  </sheetViews>
  <sheetFormatPr defaultRowHeight="15" x14ac:dyDescent="0.25"/>
  <cols>
    <col min="1" max="1" width="21" customWidth="1"/>
    <col min="2" max="2" width="6" customWidth="1"/>
    <col min="3" max="3" width="6.5703125" customWidth="1"/>
    <col min="4" max="4" width="8" customWidth="1"/>
    <col min="5" max="5" width="7.85546875" customWidth="1"/>
    <col min="6" max="6" width="6.85546875" customWidth="1"/>
    <col min="7" max="7" width="8" customWidth="1"/>
    <col min="8" max="8" width="7.28515625" customWidth="1"/>
    <col min="9" max="9" width="6.7109375" customWidth="1"/>
    <col min="10" max="10" width="7.5703125" customWidth="1"/>
    <col min="11" max="11" width="7.42578125" customWidth="1"/>
    <col min="12" max="12" width="6.5703125" customWidth="1"/>
    <col min="13" max="14" width="7.5703125" customWidth="1"/>
    <col min="15" max="15" width="6.42578125" customWidth="1"/>
    <col min="16" max="17" width="7.5703125" customWidth="1"/>
  </cols>
  <sheetData>
    <row r="1" spans="1:16" x14ac:dyDescent="0.25">
      <c r="A1" s="3" t="s">
        <v>1</v>
      </c>
      <c r="B1" s="3" t="s">
        <v>17</v>
      </c>
      <c r="C1" s="4"/>
      <c r="D1" s="5"/>
      <c r="E1" s="47" t="s">
        <v>2</v>
      </c>
      <c r="F1" s="48"/>
      <c r="G1" s="49"/>
      <c r="H1" s="47" t="s">
        <v>9</v>
      </c>
      <c r="I1" s="48"/>
      <c r="J1" s="49"/>
      <c r="K1" s="47" t="s">
        <v>10</v>
      </c>
      <c r="L1" s="48"/>
      <c r="M1" s="49"/>
      <c r="N1" s="47" t="s">
        <v>11</v>
      </c>
      <c r="O1" s="48"/>
      <c r="P1" s="49"/>
    </row>
    <row r="2" spans="1:16" x14ac:dyDescent="0.25">
      <c r="A2" s="1" t="s">
        <v>5</v>
      </c>
      <c r="B2" s="6" t="s">
        <v>6</v>
      </c>
      <c r="C2" s="1" t="s">
        <v>7</v>
      </c>
      <c r="D2" s="1" t="s">
        <v>8</v>
      </c>
      <c r="E2" s="6" t="s">
        <v>6</v>
      </c>
      <c r="F2" s="1" t="s">
        <v>7</v>
      </c>
      <c r="G2" s="1" t="s">
        <v>8</v>
      </c>
      <c r="H2" s="1" t="s">
        <v>6</v>
      </c>
      <c r="I2" s="1" t="s">
        <v>7</v>
      </c>
      <c r="J2" s="1" t="s">
        <v>8</v>
      </c>
      <c r="K2" s="1" t="s">
        <v>6</v>
      </c>
      <c r="L2" s="1" t="s">
        <v>7</v>
      </c>
      <c r="M2" s="1" t="s">
        <v>8</v>
      </c>
      <c r="N2" s="1" t="s">
        <v>6</v>
      </c>
      <c r="O2" s="1" t="s">
        <v>7</v>
      </c>
      <c r="P2" s="1" t="s">
        <v>8</v>
      </c>
    </row>
    <row r="3" spans="1:16" x14ac:dyDescent="0.25">
      <c r="A3" s="1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5">
      <c r="A4" s="8" t="s">
        <v>91</v>
      </c>
      <c r="B4" s="8">
        <v>60</v>
      </c>
      <c r="C4" s="8">
        <v>60</v>
      </c>
      <c r="D4" s="8">
        <v>60</v>
      </c>
      <c r="E4" s="8">
        <v>1.68</v>
      </c>
      <c r="F4" s="8">
        <v>1.68</v>
      </c>
      <c r="G4" s="8">
        <v>1.68</v>
      </c>
      <c r="H4" s="8"/>
      <c r="I4" s="8"/>
      <c r="J4" s="8"/>
      <c r="K4" s="8">
        <v>0.78</v>
      </c>
      <c r="L4" s="8">
        <v>0.78</v>
      </c>
      <c r="M4" s="8">
        <v>0.78</v>
      </c>
      <c r="N4" s="8">
        <v>8.4</v>
      </c>
      <c r="O4" s="8">
        <v>8.4</v>
      </c>
      <c r="P4" s="8">
        <v>8.4</v>
      </c>
    </row>
    <row r="5" spans="1:16" x14ac:dyDescent="0.25">
      <c r="A5" s="8" t="s">
        <v>13</v>
      </c>
      <c r="B5" s="8">
        <v>50</v>
      </c>
      <c r="C5" s="8">
        <v>75</v>
      </c>
      <c r="D5" s="8">
        <v>100</v>
      </c>
      <c r="E5" s="8">
        <v>3.8</v>
      </c>
      <c r="F5" s="8">
        <v>4.7</v>
      </c>
      <c r="G5" s="8">
        <v>5.2</v>
      </c>
      <c r="H5" s="8">
        <v>3.35</v>
      </c>
      <c r="I5" s="8">
        <v>5.03</v>
      </c>
      <c r="J5" s="8">
        <v>6.7</v>
      </c>
      <c r="K5" s="8">
        <v>0.75</v>
      </c>
      <c r="L5" s="8">
        <v>1.1299999999999999</v>
      </c>
      <c r="M5" s="8">
        <v>1.5</v>
      </c>
      <c r="N5" s="8">
        <v>101</v>
      </c>
      <c r="O5" s="8">
        <v>151.5</v>
      </c>
      <c r="P5" s="8">
        <v>202</v>
      </c>
    </row>
    <row r="6" spans="1:16" x14ac:dyDescent="0.25">
      <c r="A6" s="8" t="s">
        <v>14</v>
      </c>
      <c r="B6" s="8">
        <v>200</v>
      </c>
      <c r="C6" s="8">
        <v>200</v>
      </c>
      <c r="D6" s="8">
        <v>200</v>
      </c>
      <c r="E6" s="8">
        <v>6.8</v>
      </c>
      <c r="F6" s="8">
        <v>6.8</v>
      </c>
      <c r="G6" s="8">
        <v>6.8</v>
      </c>
      <c r="H6" s="8">
        <v>5.8</v>
      </c>
      <c r="I6" s="8">
        <v>5.8</v>
      </c>
      <c r="J6" s="8">
        <v>5.8</v>
      </c>
      <c r="K6" s="8">
        <v>40.4</v>
      </c>
      <c r="L6" s="8">
        <v>40.4</v>
      </c>
      <c r="M6" s="8">
        <v>40.4</v>
      </c>
      <c r="N6" s="8">
        <v>240</v>
      </c>
      <c r="O6" s="8">
        <v>240</v>
      </c>
      <c r="P6" s="8">
        <v>240</v>
      </c>
    </row>
    <row r="7" spans="1:16" x14ac:dyDescent="0.25">
      <c r="A7" s="8" t="s">
        <v>15</v>
      </c>
      <c r="B7" s="8" t="s">
        <v>155</v>
      </c>
      <c r="C7" s="8" t="s">
        <v>155</v>
      </c>
      <c r="D7" s="8" t="s">
        <v>155</v>
      </c>
      <c r="E7" s="8">
        <v>0.05</v>
      </c>
      <c r="F7" s="8">
        <v>0.05</v>
      </c>
      <c r="G7" s="8">
        <v>0.05</v>
      </c>
      <c r="H7" s="8">
        <v>0.01</v>
      </c>
      <c r="I7" s="8">
        <v>0.01</v>
      </c>
      <c r="J7" s="8">
        <v>0.01</v>
      </c>
      <c r="K7" s="8">
        <v>11.72</v>
      </c>
      <c r="L7" s="8">
        <v>11.72</v>
      </c>
      <c r="M7" s="8">
        <v>11.72</v>
      </c>
      <c r="N7" s="8">
        <v>184.75</v>
      </c>
      <c r="O7" s="8">
        <v>184.75</v>
      </c>
      <c r="P7" s="8">
        <v>184.75</v>
      </c>
    </row>
    <row r="8" spans="1:16" x14ac:dyDescent="0.25">
      <c r="A8" s="8" t="s">
        <v>16</v>
      </c>
      <c r="B8" s="8">
        <v>20</v>
      </c>
      <c r="C8" s="8">
        <v>30</v>
      </c>
      <c r="D8" s="8">
        <v>40</v>
      </c>
      <c r="E8" s="8">
        <v>1.6</v>
      </c>
      <c r="F8" s="8">
        <v>2.4</v>
      </c>
      <c r="G8" s="8">
        <v>3.2</v>
      </c>
      <c r="H8" s="8">
        <v>0.7</v>
      </c>
      <c r="I8" s="8">
        <v>1.05</v>
      </c>
      <c r="J8" s="8">
        <v>1.4</v>
      </c>
      <c r="K8" s="8">
        <v>19.7</v>
      </c>
      <c r="L8" s="8">
        <v>29.6</v>
      </c>
      <c r="M8" s="8">
        <v>39.4</v>
      </c>
      <c r="N8" s="8">
        <v>96</v>
      </c>
      <c r="O8" s="8">
        <v>144</v>
      </c>
      <c r="P8" s="8">
        <v>192</v>
      </c>
    </row>
    <row r="9" spans="1:1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8"/>
      <c r="B10" s="9" t="s">
        <v>0</v>
      </c>
      <c r="C10" s="9"/>
      <c r="D10" s="9"/>
      <c r="E10" s="9">
        <f t="shared" ref="E10:P10" si="0">E4+E5+E6+E7+E8+E9</f>
        <v>13.93</v>
      </c>
      <c r="F10" s="9">
        <f t="shared" si="0"/>
        <v>15.63</v>
      </c>
      <c r="G10" s="9">
        <f t="shared" si="0"/>
        <v>16.93</v>
      </c>
      <c r="H10" s="9">
        <f t="shared" si="0"/>
        <v>9.86</v>
      </c>
      <c r="I10" s="9">
        <f t="shared" si="0"/>
        <v>11.89</v>
      </c>
      <c r="J10" s="9">
        <f t="shared" si="0"/>
        <v>13.91</v>
      </c>
      <c r="K10" s="9">
        <f t="shared" si="0"/>
        <v>73.349999999999994</v>
      </c>
      <c r="L10" s="9">
        <f t="shared" si="0"/>
        <v>83.63</v>
      </c>
      <c r="M10" s="9">
        <f t="shared" si="0"/>
        <v>93.8</v>
      </c>
      <c r="N10" s="9">
        <f t="shared" si="0"/>
        <v>630.15</v>
      </c>
      <c r="O10" s="9">
        <f t="shared" si="0"/>
        <v>728.65</v>
      </c>
      <c r="P10" s="9">
        <f t="shared" si="0"/>
        <v>827.15</v>
      </c>
    </row>
    <row r="11" spans="1:16" x14ac:dyDescent="0.25">
      <c r="A11" s="9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8" t="s">
        <v>92</v>
      </c>
      <c r="B12" s="8">
        <v>50</v>
      </c>
      <c r="C12" s="8">
        <v>70</v>
      </c>
      <c r="D12" s="8">
        <v>70</v>
      </c>
      <c r="E12" s="8">
        <v>0.7</v>
      </c>
      <c r="F12" s="8">
        <v>0.98</v>
      </c>
      <c r="G12" s="8">
        <v>0.98</v>
      </c>
      <c r="H12" s="8">
        <v>2.6</v>
      </c>
      <c r="I12" s="8">
        <v>3.64</v>
      </c>
      <c r="J12" s="8">
        <v>3.64</v>
      </c>
      <c r="K12" s="8">
        <v>4.6500000000000004</v>
      </c>
      <c r="L12" s="8">
        <v>6.5</v>
      </c>
      <c r="M12" s="8">
        <v>6.5</v>
      </c>
      <c r="N12" s="8">
        <v>44</v>
      </c>
      <c r="O12" s="8">
        <v>61.6</v>
      </c>
      <c r="P12" s="8">
        <v>61.6</v>
      </c>
    </row>
    <row r="13" spans="1:16" ht="30" customHeight="1" x14ac:dyDescent="0.25">
      <c r="A13" s="10" t="s">
        <v>156</v>
      </c>
      <c r="B13" s="8">
        <v>250</v>
      </c>
      <c r="C13" s="8">
        <v>250</v>
      </c>
      <c r="D13" s="8">
        <v>250</v>
      </c>
      <c r="E13" s="8">
        <v>1.44</v>
      </c>
      <c r="F13" s="8">
        <v>1.44</v>
      </c>
      <c r="G13" s="8">
        <v>1.44</v>
      </c>
      <c r="H13" s="8">
        <v>3.38</v>
      </c>
      <c r="I13" s="8">
        <v>3.38</v>
      </c>
      <c r="J13" s="8">
        <v>3.38</v>
      </c>
      <c r="K13" s="8">
        <v>10.28</v>
      </c>
      <c r="L13" s="8">
        <v>10.28</v>
      </c>
      <c r="M13" s="8">
        <v>10.28</v>
      </c>
      <c r="N13" s="8">
        <v>331.3</v>
      </c>
      <c r="O13" s="8">
        <v>331.3</v>
      </c>
      <c r="P13" s="8">
        <v>331.3</v>
      </c>
    </row>
    <row r="14" spans="1:16" ht="24.75" x14ac:dyDescent="0.25">
      <c r="A14" s="11" t="s">
        <v>157</v>
      </c>
      <c r="B14" s="8" t="s">
        <v>158</v>
      </c>
      <c r="C14" s="8" t="s">
        <v>158</v>
      </c>
      <c r="D14" s="8" t="s">
        <v>158</v>
      </c>
      <c r="E14" s="8">
        <v>12.2</v>
      </c>
      <c r="F14" s="8">
        <v>12.2</v>
      </c>
      <c r="G14" s="8">
        <v>12.2</v>
      </c>
      <c r="H14" s="8">
        <v>29.9</v>
      </c>
      <c r="I14" s="8">
        <v>29.9</v>
      </c>
      <c r="J14" s="8">
        <v>29.9</v>
      </c>
      <c r="K14" s="8">
        <v>21.2</v>
      </c>
      <c r="L14" s="8">
        <v>21.2</v>
      </c>
      <c r="M14" s="8">
        <v>21.2</v>
      </c>
      <c r="N14" s="8">
        <v>400.5</v>
      </c>
      <c r="O14" s="8">
        <v>400.5</v>
      </c>
      <c r="P14" s="8">
        <v>400.5</v>
      </c>
    </row>
    <row r="15" spans="1:16" x14ac:dyDescent="0.25">
      <c r="A15" s="8" t="s">
        <v>19</v>
      </c>
      <c r="B15" s="8">
        <v>150</v>
      </c>
      <c r="C15" s="8">
        <v>150</v>
      </c>
      <c r="D15" s="8">
        <v>200</v>
      </c>
      <c r="E15" s="8">
        <v>3.15</v>
      </c>
      <c r="F15" s="8">
        <v>3.15</v>
      </c>
      <c r="G15" s="8">
        <v>3.15</v>
      </c>
      <c r="H15" s="8">
        <v>5</v>
      </c>
      <c r="I15" s="8">
        <v>5</v>
      </c>
      <c r="J15" s="8">
        <v>5</v>
      </c>
      <c r="K15" s="8">
        <v>20.100000000000001</v>
      </c>
      <c r="L15" s="8">
        <v>20.100000000000001</v>
      </c>
      <c r="M15" s="8">
        <v>20.100000000000001</v>
      </c>
      <c r="N15" s="8">
        <v>138</v>
      </c>
      <c r="O15" s="8">
        <v>138</v>
      </c>
      <c r="P15" s="8">
        <v>138</v>
      </c>
    </row>
    <row r="16" spans="1:16" x14ac:dyDescent="0.25">
      <c r="A16" s="8" t="s">
        <v>20</v>
      </c>
      <c r="B16" s="8">
        <v>200</v>
      </c>
      <c r="C16" s="8">
        <v>200</v>
      </c>
      <c r="D16" s="8">
        <v>200</v>
      </c>
      <c r="E16" s="8">
        <v>0.8</v>
      </c>
      <c r="F16" s="8">
        <v>0.8</v>
      </c>
      <c r="G16" s="8">
        <v>0.8</v>
      </c>
      <c r="H16" s="8">
        <v>0</v>
      </c>
      <c r="I16" s="8">
        <v>0</v>
      </c>
      <c r="J16" s="8">
        <v>0</v>
      </c>
      <c r="K16" s="8">
        <v>22.6</v>
      </c>
      <c r="L16" s="8">
        <v>22.6</v>
      </c>
      <c r="M16" s="8">
        <v>22.6</v>
      </c>
      <c r="N16" s="8">
        <v>94</v>
      </c>
      <c r="O16" s="8">
        <v>94</v>
      </c>
      <c r="P16" s="8">
        <v>94</v>
      </c>
    </row>
    <row r="17" spans="1:16" x14ac:dyDescent="0.25">
      <c r="A17" s="8" t="s">
        <v>21</v>
      </c>
      <c r="B17" s="8">
        <v>45</v>
      </c>
      <c r="C17" s="8">
        <v>45</v>
      </c>
      <c r="D17" s="8">
        <v>65</v>
      </c>
      <c r="E17" s="8">
        <v>4</v>
      </c>
      <c r="F17" s="8">
        <v>4</v>
      </c>
      <c r="G17" s="8">
        <v>5.8</v>
      </c>
      <c r="H17" s="8">
        <v>1.41</v>
      </c>
      <c r="I17" s="8">
        <v>1.41</v>
      </c>
      <c r="J17" s="8">
        <v>2.04</v>
      </c>
      <c r="K17" s="8">
        <v>25.8</v>
      </c>
      <c r="L17" s="8">
        <v>25.8</v>
      </c>
      <c r="M17" s="8">
        <v>37.299999999999997</v>
      </c>
      <c r="N17" s="8">
        <v>130</v>
      </c>
      <c r="O17" s="8">
        <v>130</v>
      </c>
      <c r="P17" s="8">
        <v>188</v>
      </c>
    </row>
    <row r="18" spans="1:16" x14ac:dyDescent="0.25">
      <c r="A18" s="8" t="s">
        <v>16</v>
      </c>
      <c r="B18" s="8">
        <v>25</v>
      </c>
      <c r="C18" s="8">
        <v>30</v>
      </c>
      <c r="D18" s="8">
        <v>40</v>
      </c>
      <c r="E18" s="8">
        <v>1.8</v>
      </c>
      <c r="F18" s="8">
        <v>2.2000000000000002</v>
      </c>
      <c r="G18" s="8">
        <v>2.9</v>
      </c>
      <c r="H18" s="8">
        <v>1</v>
      </c>
      <c r="I18" s="8">
        <v>1.2</v>
      </c>
      <c r="J18" s="8">
        <v>1.6</v>
      </c>
      <c r="K18" s="8">
        <v>19.899999999999999</v>
      </c>
      <c r="L18" s="8">
        <v>23.9</v>
      </c>
      <c r="M18" s="8">
        <v>31.8</v>
      </c>
      <c r="N18" s="8">
        <v>103</v>
      </c>
      <c r="O18" s="8">
        <v>124</v>
      </c>
      <c r="P18" s="8">
        <v>165</v>
      </c>
    </row>
    <row r="19" spans="1:16" x14ac:dyDescent="0.25">
      <c r="A19" s="1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1" t="s">
        <v>0</v>
      </c>
      <c r="C20" s="8"/>
      <c r="D20" s="8"/>
      <c r="E20" s="9">
        <f t="shared" ref="E20:P20" si="1">E12+E13+E14+E15+E16+E17+E18+E19</f>
        <v>24.09</v>
      </c>
      <c r="F20" s="9">
        <f t="shared" si="1"/>
        <v>24.77</v>
      </c>
      <c r="G20" s="9">
        <f t="shared" si="1"/>
        <v>27.27</v>
      </c>
      <c r="H20" s="9">
        <f t="shared" si="1"/>
        <v>43.289999999999992</v>
      </c>
      <c r="I20" s="9">
        <f t="shared" si="1"/>
        <v>44.53</v>
      </c>
      <c r="J20" s="9">
        <f t="shared" si="1"/>
        <v>45.56</v>
      </c>
      <c r="K20" s="9">
        <f t="shared" si="1"/>
        <v>124.53</v>
      </c>
      <c r="L20" s="9">
        <f t="shared" si="1"/>
        <v>130.38</v>
      </c>
      <c r="M20" s="9">
        <f t="shared" si="1"/>
        <v>149.78</v>
      </c>
      <c r="N20" s="9">
        <f t="shared" si="1"/>
        <v>1240.8</v>
      </c>
      <c r="O20" s="9">
        <f t="shared" si="1"/>
        <v>1279.4000000000001</v>
      </c>
      <c r="P20" s="9">
        <f t="shared" si="1"/>
        <v>1378.4</v>
      </c>
    </row>
    <row r="21" spans="1:16" x14ac:dyDescent="0.25">
      <c r="A21" s="9" t="s">
        <v>74</v>
      </c>
      <c r="B21" s="1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8" t="s">
        <v>75</v>
      </c>
      <c r="B22" s="1">
        <v>200</v>
      </c>
      <c r="C22" s="8">
        <v>200</v>
      </c>
      <c r="D22" s="8">
        <v>200</v>
      </c>
      <c r="E22" s="8">
        <v>5.6</v>
      </c>
      <c r="F22" s="8">
        <v>5.6</v>
      </c>
      <c r="G22" s="8">
        <v>5.6</v>
      </c>
      <c r="H22" s="8">
        <v>4.5999999999999996</v>
      </c>
      <c r="I22" s="8">
        <v>4.5999999999999996</v>
      </c>
      <c r="J22" s="8">
        <v>4.5999999999999996</v>
      </c>
      <c r="K22" s="8">
        <v>9</v>
      </c>
      <c r="L22" s="8">
        <v>9</v>
      </c>
      <c r="M22" s="8">
        <v>9</v>
      </c>
      <c r="N22" s="8">
        <v>100</v>
      </c>
      <c r="O22" s="8">
        <v>100</v>
      </c>
      <c r="P22" s="8">
        <v>100</v>
      </c>
    </row>
    <row r="23" spans="1:16" x14ac:dyDescent="0.25">
      <c r="A23" s="8" t="s">
        <v>76</v>
      </c>
      <c r="B23" s="7" t="s">
        <v>80</v>
      </c>
      <c r="C23" s="7" t="s">
        <v>80</v>
      </c>
      <c r="D23" s="7" t="s">
        <v>80</v>
      </c>
      <c r="E23" s="8">
        <v>1.4</v>
      </c>
      <c r="F23" s="8">
        <v>1.4</v>
      </c>
      <c r="G23" s="8">
        <v>1.4</v>
      </c>
      <c r="H23" s="8">
        <v>0.84</v>
      </c>
      <c r="I23" s="8">
        <v>0.84</v>
      </c>
      <c r="J23" s="8">
        <v>0.84</v>
      </c>
      <c r="K23" s="8">
        <v>23.3</v>
      </c>
      <c r="L23" s="8">
        <v>23.3</v>
      </c>
      <c r="M23" s="8">
        <v>23.3</v>
      </c>
      <c r="N23" s="8">
        <v>100.8</v>
      </c>
      <c r="O23" s="8">
        <v>100.8</v>
      </c>
      <c r="P23" s="8">
        <v>100.8</v>
      </c>
    </row>
    <row r="24" spans="1:16" x14ac:dyDescent="0.25">
      <c r="A24" s="8"/>
      <c r="B24" s="1" t="s">
        <v>0</v>
      </c>
      <c r="C24" s="8"/>
      <c r="D24" s="8"/>
      <c r="E24" s="9">
        <f>E22+E23</f>
        <v>7</v>
      </c>
      <c r="F24" s="9">
        <f t="shared" ref="F24:P24" si="2">F22+F23</f>
        <v>7</v>
      </c>
      <c r="G24" s="9">
        <f t="shared" si="2"/>
        <v>7</v>
      </c>
      <c r="H24" s="9">
        <f t="shared" si="2"/>
        <v>5.4399999999999995</v>
      </c>
      <c r="I24" s="9">
        <f t="shared" si="2"/>
        <v>5.4399999999999995</v>
      </c>
      <c r="J24" s="9">
        <f t="shared" si="2"/>
        <v>5.4399999999999995</v>
      </c>
      <c r="K24" s="9">
        <f t="shared" si="2"/>
        <v>32.299999999999997</v>
      </c>
      <c r="L24" s="9">
        <f t="shared" si="2"/>
        <v>32.299999999999997</v>
      </c>
      <c r="M24" s="9">
        <f t="shared" si="2"/>
        <v>32.299999999999997</v>
      </c>
      <c r="N24" s="9">
        <f t="shared" si="2"/>
        <v>200.8</v>
      </c>
      <c r="O24" s="9">
        <f t="shared" si="2"/>
        <v>200.8</v>
      </c>
      <c r="P24" s="9">
        <f t="shared" si="2"/>
        <v>200.8</v>
      </c>
    </row>
    <row r="25" spans="1:16" x14ac:dyDescent="0.25">
      <c r="A25" s="7" t="s">
        <v>4</v>
      </c>
      <c r="B25" s="8"/>
      <c r="C25" s="8"/>
      <c r="D25" s="8"/>
      <c r="E25" s="9">
        <f>E10+E20+E24</f>
        <v>45.019999999999996</v>
      </c>
      <c r="F25" s="9">
        <f t="shared" ref="F25:P25" si="3">F10+F20+F24</f>
        <v>47.4</v>
      </c>
      <c r="G25" s="9">
        <f t="shared" si="3"/>
        <v>51.2</v>
      </c>
      <c r="H25" s="9">
        <f t="shared" si="3"/>
        <v>58.589999999999989</v>
      </c>
      <c r="I25" s="9">
        <f t="shared" si="3"/>
        <v>61.86</v>
      </c>
      <c r="J25" s="9">
        <f t="shared" si="3"/>
        <v>64.91</v>
      </c>
      <c r="K25" s="9">
        <f t="shared" si="3"/>
        <v>230.18</v>
      </c>
      <c r="L25" s="9">
        <f t="shared" si="3"/>
        <v>246.31</v>
      </c>
      <c r="M25" s="9">
        <f t="shared" si="3"/>
        <v>275.88</v>
      </c>
      <c r="N25" s="9">
        <f t="shared" si="3"/>
        <v>2071.75</v>
      </c>
      <c r="O25" s="9">
        <f t="shared" si="3"/>
        <v>2208.8500000000004</v>
      </c>
      <c r="P25" s="9">
        <f t="shared" si="3"/>
        <v>2406.3500000000004</v>
      </c>
    </row>
    <row r="29" spans="1:16" x14ac:dyDescent="0.25">
      <c r="K29" s="2"/>
    </row>
  </sheetData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workbookViewId="0">
      <selection activeCell="P25" sqref="A1:P25"/>
    </sheetView>
  </sheetViews>
  <sheetFormatPr defaultRowHeight="15" x14ac:dyDescent="0.25"/>
  <cols>
    <col min="1" max="1" width="21" customWidth="1"/>
    <col min="2" max="2" width="6" customWidth="1"/>
    <col min="3" max="3" width="6.5703125" customWidth="1"/>
    <col min="4" max="4" width="8" customWidth="1"/>
    <col min="5" max="5" width="7.85546875" customWidth="1"/>
    <col min="6" max="6" width="6.85546875" customWidth="1"/>
    <col min="7" max="7" width="8" customWidth="1"/>
    <col min="8" max="8" width="7.28515625" customWidth="1"/>
    <col min="9" max="9" width="6.7109375" customWidth="1"/>
    <col min="10" max="10" width="7.5703125" customWidth="1"/>
    <col min="11" max="11" width="7.42578125" customWidth="1"/>
    <col min="12" max="12" width="6.5703125" customWidth="1"/>
    <col min="13" max="14" width="7.5703125" customWidth="1"/>
    <col min="15" max="15" width="6.42578125" customWidth="1"/>
    <col min="16" max="17" width="7.5703125" customWidth="1"/>
  </cols>
  <sheetData>
    <row r="1" spans="1:16" x14ac:dyDescent="0.25">
      <c r="A1" s="3" t="s">
        <v>1</v>
      </c>
      <c r="B1" s="3" t="s">
        <v>17</v>
      </c>
      <c r="C1" s="4"/>
      <c r="D1" s="5"/>
      <c r="E1" s="47" t="s">
        <v>2</v>
      </c>
      <c r="F1" s="48"/>
      <c r="G1" s="49"/>
      <c r="H1" s="47" t="s">
        <v>9</v>
      </c>
      <c r="I1" s="48"/>
      <c r="J1" s="49"/>
      <c r="K1" s="47" t="s">
        <v>10</v>
      </c>
      <c r="L1" s="48"/>
      <c r="M1" s="49"/>
      <c r="N1" s="47" t="s">
        <v>11</v>
      </c>
      <c r="O1" s="48"/>
      <c r="P1" s="49"/>
    </row>
    <row r="2" spans="1:16" x14ac:dyDescent="0.25">
      <c r="A2" s="1" t="s">
        <v>25</v>
      </c>
      <c r="B2" s="6" t="s">
        <v>6</v>
      </c>
      <c r="C2" s="1" t="s">
        <v>7</v>
      </c>
      <c r="D2" s="1" t="s">
        <v>8</v>
      </c>
      <c r="E2" s="6" t="s">
        <v>6</v>
      </c>
      <c r="F2" s="1" t="s">
        <v>7</v>
      </c>
      <c r="G2" s="1" t="s">
        <v>8</v>
      </c>
      <c r="H2" s="1" t="s">
        <v>6</v>
      </c>
      <c r="I2" s="1" t="s">
        <v>7</v>
      </c>
      <c r="J2" s="1" t="s">
        <v>8</v>
      </c>
      <c r="K2" s="1" t="s">
        <v>6</v>
      </c>
      <c r="L2" s="1" t="s">
        <v>7</v>
      </c>
      <c r="M2" s="1" t="s">
        <v>8</v>
      </c>
      <c r="N2" s="1" t="s">
        <v>6</v>
      </c>
      <c r="O2" s="1" t="s">
        <v>7</v>
      </c>
      <c r="P2" s="1" t="s">
        <v>8</v>
      </c>
    </row>
    <row r="3" spans="1:16" x14ac:dyDescent="0.25">
      <c r="A3" s="1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4.75" x14ac:dyDescent="0.25">
      <c r="A4" s="11" t="s">
        <v>26</v>
      </c>
      <c r="B4" s="8">
        <v>200</v>
      </c>
      <c r="C4" s="8">
        <v>200</v>
      </c>
      <c r="D4" s="8">
        <v>200</v>
      </c>
      <c r="E4" s="8">
        <v>9.33</v>
      </c>
      <c r="F4" s="8">
        <v>9.33</v>
      </c>
      <c r="G4" s="8">
        <v>9.33</v>
      </c>
      <c r="H4" s="8">
        <v>8.24</v>
      </c>
      <c r="I4" s="8">
        <v>8.24</v>
      </c>
      <c r="J4" s="8">
        <v>8.24</v>
      </c>
      <c r="K4" s="8">
        <v>23.6</v>
      </c>
      <c r="L4" s="8">
        <v>23.6</v>
      </c>
      <c r="M4" s="8">
        <v>23.6</v>
      </c>
      <c r="N4" s="8">
        <v>196</v>
      </c>
      <c r="O4" s="8">
        <v>196</v>
      </c>
      <c r="P4" s="8">
        <v>196</v>
      </c>
    </row>
    <row r="5" spans="1:16" x14ac:dyDescent="0.25">
      <c r="A5" s="8" t="s">
        <v>27</v>
      </c>
      <c r="B5" s="8">
        <v>200</v>
      </c>
      <c r="C5" s="8">
        <v>200</v>
      </c>
      <c r="D5" s="8">
        <v>200</v>
      </c>
      <c r="E5" s="8">
        <v>3.6</v>
      </c>
      <c r="F5" s="8">
        <v>3.6</v>
      </c>
      <c r="G5" s="8">
        <v>3.6</v>
      </c>
      <c r="H5" s="8">
        <v>2.8</v>
      </c>
      <c r="I5" s="8">
        <v>2.8</v>
      </c>
      <c r="J5" s="8">
        <v>2.8</v>
      </c>
      <c r="K5" s="8">
        <v>23.4</v>
      </c>
      <c r="L5" s="8">
        <v>23.4</v>
      </c>
      <c r="M5" s="8">
        <v>23.4</v>
      </c>
      <c r="N5" s="8">
        <v>134</v>
      </c>
      <c r="O5" s="8">
        <v>134</v>
      </c>
      <c r="P5" s="8">
        <v>134</v>
      </c>
    </row>
    <row r="6" spans="1:16" x14ac:dyDescent="0.25">
      <c r="A6" s="8" t="s">
        <v>21</v>
      </c>
      <c r="B6" s="8">
        <v>35</v>
      </c>
      <c r="C6" s="8">
        <v>40</v>
      </c>
      <c r="D6" s="8">
        <v>55</v>
      </c>
      <c r="E6" s="8">
        <v>3.1</v>
      </c>
      <c r="F6" s="8">
        <v>4.6399999999999997</v>
      </c>
      <c r="G6" s="8">
        <v>10.029999999999999</v>
      </c>
      <c r="H6" s="8">
        <v>1.1200000000000001</v>
      </c>
      <c r="I6" s="8">
        <v>1.28</v>
      </c>
      <c r="J6" s="8">
        <v>2.66</v>
      </c>
      <c r="K6" s="8">
        <v>27.9</v>
      </c>
      <c r="L6" s="8">
        <v>31.9</v>
      </c>
      <c r="M6" s="8">
        <v>68.8</v>
      </c>
      <c r="N6" s="8">
        <v>137.19999999999999</v>
      </c>
      <c r="O6" s="8">
        <v>156.6</v>
      </c>
      <c r="P6" s="8">
        <v>339</v>
      </c>
    </row>
    <row r="7" spans="1:1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8"/>
      <c r="B10" s="9" t="s">
        <v>0</v>
      </c>
      <c r="C10" s="9"/>
      <c r="D10" s="9"/>
      <c r="E10" s="9">
        <f t="shared" ref="E10:P10" si="0">E4+E5+E6+E7+E8+E9</f>
        <v>16.03</v>
      </c>
      <c r="F10" s="9">
        <f t="shared" si="0"/>
        <v>17.57</v>
      </c>
      <c r="G10" s="9">
        <f t="shared" si="0"/>
        <v>22.96</v>
      </c>
      <c r="H10" s="9">
        <f t="shared" si="0"/>
        <v>12.16</v>
      </c>
      <c r="I10" s="9">
        <f t="shared" si="0"/>
        <v>12.319999999999999</v>
      </c>
      <c r="J10" s="9">
        <f t="shared" si="0"/>
        <v>13.7</v>
      </c>
      <c r="K10" s="9">
        <f t="shared" si="0"/>
        <v>74.900000000000006</v>
      </c>
      <c r="L10" s="9">
        <f t="shared" si="0"/>
        <v>78.900000000000006</v>
      </c>
      <c r="M10" s="9">
        <f t="shared" si="0"/>
        <v>115.8</v>
      </c>
      <c r="N10" s="9">
        <f t="shared" si="0"/>
        <v>467.2</v>
      </c>
      <c r="O10" s="9">
        <f t="shared" si="0"/>
        <v>486.6</v>
      </c>
      <c r="P10" s="9">
        <f t="shared" si="0"/>
        <v>669</v>
      </c>
    </row>
    <row r="11" spans="1:16" x14ac:dyDescent="0.25">
      <c r="A11" s="9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11" t="s">
        <v>93</v>
      </c>
      <c r="B12" s="8">
        <v>50</v>
      </c>
      <c r="C12" s="8">
        <v>70</v>
      </c>
      <c r="D12" s="8">
        <v>70</v>
      </c>
      <c r="E12" s="8">
        <v>0.8</v>
      </c>
      <c r="F12" s="8">
        <v>1.1200000000000001</v>
      </c>
      <c r="G12" s="8">
        <v>1.1200000000000001</v>
      </c>
      <c r="H12" s="8">
        <v>5.05</v>
      </c>
      <c r="I12" s="8">
        <v>7.07</v>
      </c>
      <c r="J12" s="8">
        <v>7.07</v>
      </c>
      <c r="K12" s="8">
        <v>2.95</v>
      </c>
      <c r="L12" s="8">
        <v>4.13</v>
      </c>
      <c r="M12" s="8">
        <v>4.13</v>
      </c>
      <c r="N12" s="8">
        <v>60.5</v>
      </c>
      <c r="O12" s="8">
        <v>84.7</v>
      </c>
      <c r="P12" s="8">
        <v>84.7</v>
      </c>
    </row>
    <row r="13" spans="1:16" ht="20.25" customHeight="1" x14ac:dyDescent="0.25">
      <c r="A13" s="10" t="s">
        <v>159</v>
      </c>
      <c r="B13" s="8">
        <v>200</v>
      </c>
      <c r="C13" s="8">
        <v>200</v>
      </c>
      <c r="D13" s="8">
        <v>200</v>
      </c>
      <c r="E13" s="8">
        <v>6.4</v>
      </c>
      <c r="F13" s="8">
        <v>6.4</v>
      </c>
      <c r="G13" s="8">
        <v>6.4</v>
      </c>
      <c r="H13" s="8">
        <v>3.4</v>
      </c>
      <c r="I13" s="8">
        <v>3.4</v>
      </c>
      <c r="J13" s="8">
        <v>3.4</v>
      </c>
      <c r="K13" s="8">
        <v>14.6</v>
      </c>
      <c r="L13" s="8">
        <v>14.6</v>
      </c>
      <c r="M13" s="8">
        <v>14.6</v>
      </c>
      <c r="N13" s="8">
        <v>114</v>
      </c>
      <c r="O13" s="8">
        <v>114</v>
      </c>
      <c r="P13" s="8">
        <v>114</v>
      </c>
    </row>
    <row r="14" spans="1:16" x14ac:dyDescent="0.25">
      <c r="A14" s="8" t="s">
        <v>176</v>
      </c>
      <c r="B14" s="8">
        <v>80</v>
      </c>
      <c r="C14" s="8">
        <v>100</v>
      </c>
      <c r="D14" s="8">
        <v>100</v>
      </c>
      <c r="E14" s="8">
        <v>11.5</v>
      </c>
      <c r="F14" s="8">
        <v>14.4</v>
      </c>
      <c r="G14" s="8">
        <v>14.4</v>
      </c>
      <c r="H14" s="8">
        <v>10.4</v>
      </c>
      <c r="I14" s="8">
        <v>13</v>
      </c>
      <c r="J14" s="8">
        <v>13</v>
      </c>
      <c r="K14" s="8">
        <v>4.96</v>
      </c>
      <c r="L14" s="8">
        <v>6.2</v>
      </c>
      <c r="M14" s="8">
        <v>6.2</v>
      </c>
      <c r="N14" s="8">
        <v>159</v>
      </c>
      <c r="O14" s="8">
        <v>199</v>
      </c>
      <c r="P14" s="8">
        <v>199</v>
      </c>
    </row>
    <row r="15" spans="1:16" x14ac:dyDescent="0.25">
      <c r="A15" s="8" t="s">
        <v>94</v>
      </c>
      <c r="B15" s="8">
        <v>150</v>
      </c>
      <c r="C15" s="8">
        <v>150</v>
      </c>
      <c r="D15" s="8">
        <v>150</v>
      </c>
      <c r="E15" s="8">
        <v>4.05</v>
      </c>
      <c r="F15" s="8">
        <v>4.05</v>
      </c>
      <c r="G15" s="8">
        <v>4.05</v>
      </c>
      <c r="H15" s="8">
        <v>4.6500000000000004</v>
      </c>
      <c r="I15" s="8">
        <v>4.6500000000000004</v>
      </c>
      <c r="J15" s="8">
        <v>4.6500000000000004</v>
      </c>
      <c r="K15" s="8">
        <v>23.4</v>
      </c>
      <c r="L15" s="8">
        <v>23.4</v>
      </c>
      <c r="M15" s="8">
        <v>23.4</v>
      </c>
      <c r="N15" s="8">
        <v>151</v>
      </c>
      <c r="O15" s="8">
        <v>151</v>
      </c>
      <c r="P15" s="8">
        <v>151</v>
      </c>
    </row>
    <row r="16" spans="1:16" ht="24.75" x14ac:dyDescent="0.25">
      <c r="A16" s="11" t="s">
        <v>28</v>
      </c>
      <c r="B16" s="8">
        <v>200</v>
      </c>
      <c r="C16" s="8">
        <v>200</v>
      </c>
      <c r="D16" s="8">
        <v>200</v>
      </c>
      <c r="E16" s="8">
        <v>0.2</v>
      </c>
      <c r="F16" s="8">
        <v>0.2</v>
      </c>
      <c r="G16" s="8">
        <v>0.2</v>
      </c>
      <c r="H16" s="8">
        <v>0</v>
      </c>
      <c r="I16" s="8">
        <v>0</v>
      </c>
      <c r="J16" s="8">
        <v>0</v>
      </c>
      <c r="K16" s="8">
        <v>35</v>
      </c>
      <c r="L16" s="8">
        <v>35</v>
      </c>
      <c r="M16" s="8">
        <v>35</v>
      </c>
      <c r="N16" s="8">
        <v>134</v>
      </c>
      <c r="O16" s="8">
        <v>134</v>
      </c>
      <c r="P16" s="8">
        <v>134</v>
      </c>
    </row>
    <row r="17" spans="1:16" x14ac:dyDescent="0.25">
      <c r="A17" s="8" t="s">
        <v>16</v>
      </c>
      <c r="B17" s="8">
        <v>45</v>
      </c>
      <c r="C17" s="8">
        <v>60</v>
      </c>
      <c r="D17" s="8">
        <v>80</v>
      </c>
      <c r="E17" s="8">
        <v>1.8</v>
      </c>
      <c r="F17" s="8">
        <v>2.4</v>
      </c>
      <c r="G17" s="8">
        <v>3.2</v>
      </c>
      <c r="H17" s="8">
        <v>1</v>
      </c>
      <c r="I17" s="8">
        <v>1.78</v>
      </c>
      <c r="J17" s="8">
        <v>1.78</v>
      </c>
      <c r="K17" s="8">
        <v>19.899999999999999</v>
      </c>
      <c r="L17" s="8">
        <v>26.5</v>
      </c>
      <c r="M17" s="8">
        <v>35.4</v>
      </c>
      <c r="N17" s="8">
        <v>103</v>
      </c>
      <c r="O17" s="8">
        <v>137</v>
      </c>
      <c r="P17" s="8">
        <v>183</v>
      </c>
    </row>
    <row r="18" spans="1:16" x14ac:dyDescent="0.25">
      <c r="A18" s="8"/>
      <c r="B18" s="9" t="s">
        <v>0</v>
      </c>
      <c r="C18" s="8"/>
      <c r="D18" s="8"/>
      <c r="E18" s="9">
        <f>E12+E13+E14+E15+E16+E17</f>
        <v>24.75</v>
      </c>
      <c r="F18" s="9">
        <f t="shared" ref="F18:P18" si="1">F12+F13+F14+F15+F16+F17</f>
        <v>28.57</v>
      </c>
      <c r="G18" s="9">
        <f t="shared" si="1"/>
        <v>29.37</v>
      </c>
      <c r="H18" s="9">
        <f t="shared" si="1"/>
        <v>24.5</v>
      </c>
      <c r="I18" s="9">
        <f t="shared" si="1"/>
        <v>29.9</v>
      </c>
      <c r="J18" s="9">
        <f t="shared" si="1"/>
        <v>29.9</v>
      </c>
      <c r="K18" s="9">
        <f t="shared" si="1"/>
        <v>100.81</v>
      </c>
      <c r="L18" s="9">
        <f t="shared" si="1"/>
        <v>109.83</v>
      </c>
      <c r="M18" s="9">
        <f t="shared" si="1"/>
        <v>118.72999999999999</v>
      </c>
      <c r="N18" s="9">
        <f t="shared" si="1"/>
        <v>721.5</v>
      </c>
      <c r="O18" s="9">
        <f t="shared" si="1"/>
        <v>819.7</v>
      </c>
      <c r="P18" s="9">
        <f t="shared" si="1"/>
        <v>865.7</v>
      </c>
    </row>
    <row r="19" spans="1:16" x14ac:dyDescent="0.25">
      <c r="A19" s="9" t="s">
        <v>74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4.75" x14ac:dyDescent="0.25">
      <c r="A20" s="11" t="s">
        <v>95</v>
      </c>
      <c r="B20" s="8" t="s">
        <v>65</v>
      </c>
      <c r="C20" s="8" t="s">
        <v>65</v>
      </c>
      <c r="D20" s="8" t="s">
        <v>65</v>
      </c>
      <c r="E20" s="8">
        <v>3.62</v>
      </c>
      <c r="F20" s="8">
        <v>3.62</v>
      </c>
      <c r="G20" s="8">
        <v>3.62</v>
      </c>
      <c r="H20" s="8">
        <v>2.04</v>
      </c>
      <c r="I20" s="8">
        <v>2.04</v>
      </c>
      <c r="J20" s="8">
        <v>2.04</v>
      </c>
      <c r="K20" s="8">
        <v>16.2</v>
      </c>
      <c r="L20" s="8">
        <v>16.2</v>
      </c>
      <c r="M20" s="8">
        <v>16.2</v>
      </c>
      <c r="N20" s="8">
        <v>100</v>
      </c>
      <c r="O20" s="8">
        <v>100</v>
      </c>
      <c r="P20" s="8">
        <v>100</v>
      </c>
    </row>
    <row r="21" spans="1:16" x14ac:dyDescent="0.25">
      <c r="A21" s="8" t="s">
        <v>77</v>
      </c>
      <c r="B21" s="8">
        <v>200</v>
      </c>
      <c r="C21" s="8">
        <v>200</v>
      </c>
      <c r="D21" s="8">
        <v>200</v>
      </c>
      <c r="E21" s="8">
        <v>0.8</v>
      </c>
      <c r="F21" s="8">
        <v>0.8</v>
      </c>
      <c r="G21" s="8">
        <v>0.8</v>
      </c>
      <c r="H21" s="8">
        <v>0</v>
      </c>
      <c r="I21" s="8">
        <v>0</v>
      </c>
      <c r="J21" s="8">
        <v>0</v>
      </c>
      <c r="K21" s="8">
        <v>22.56</v>
      </c>
      <c r="L21" s="8">
        <v>22.6</v>
      </c>
      <c r="M21" s="8">
        <v>22.6</v>
      </c>
      <c r="N21" s="8">
        <v>94</v>
      </c>
      <c r="O21" s="8">
        <v>94</v>
      </c>
      <c r="P21" s="8">
        <v>94</v>
      </c>
    </row>
    <row r="22" spans="1:16" x14ac:dyDescent="0.25">
      <c r="A22" s="8" t="s">
        <v>24</v>
      </c>
      <c r="B22" s="8" t="s">
        <v>78</v>
      </c>
      <c r="C22" s="8" t="s">
        <v>78</v>
      </c>
      <c r="D22" s="8" t="s">
        <v>78</v>
      </c>
      <c r="E22" s="8">
        <v>0.5</v>
      </c>
      <c r="F22" s="8">
        <v>0.5</v>
      </c>
      <c r="G22" s="8">
        <v>0.5</v>
      </c>
      <c r="H22" s="8">
        <v>0</v>
      </c>
      <c r="I22" s="8">
        <v>0</v>
      </c>
      <c r="J22" s="8">
        <v>0</v>
      </c>
      <c r="K22" s="8">
        <v>16</v>
      </c>
      <c r="L22" s="8">
        <v>16</v>
      </c>
      <c r="M22" s="8">
        <v>16</v>
      </c>
      <c r="N22" s="8">
        <v>63</v>
      </c>
      <c r="O22" s="8">
        <v>63</v>
      </c>
      <c r="P22" s="8">
        <v>63</v>
      </c>
    </row>
    <row r="23" spans="1:16" x14ac:dyDescent="0.25">
      <c r="A23" s="8"/>
      <c r="B23" s="1" t="s">
        <v>0</v>
      </c>
      <c r="C23" s="8"/>
      <c r="D23" s="8"/>
      <c r="E23" s="9">
        <f>E20+E21+E22</f>
        <v>4.92</v>
      </c>
      <c r="F23" s="9">
        <f t="shared" ref="F23:P23" si="2">F20+F21+F22</f>
        <v>4.92</v>
      </c>
      <c r="G23" s="9">
        <f t="shared" si="2"/>
        <v>4.92</v>
      </c>
      <c r="H23" s="9">
        <f t="shared" si="2"/>
        <v>2.04</v>
      </c>
      <c r="I23" s="9">
        <f t="shared" si="2"/>
        <v>2.04</v>
      </c>
      <c r="J23" s="9">
        <f t="shared" si="2"/>
        <v>2.04</v>
      </c>
      <c r="K23" s="9">
        <f t="shared" si="2"/>
        <v>54.76</v>
      </c>
      <c r="L23" s="9">
        <f t="shared" si="2"/>
        <v>54.8</v>
      </c>
      <c r="M23" s="9">
        <f t="shared" si="2"/>
        <v>54.8</v>
      </c>
      <c r="N23" s="9">
        <f t="shared" si="2"/>
        <v>257</v>
      </c>
      <c r="O23" s="9">
        <f t="shared" si="2"/>
        <v>257</v>
      </c>
      <c r="P23" s="9">
        <f t="shared" si="2"/>
        <v>257</v>
      </c>
    </row>
    <row r="24" spans="1:16" x14ac:dyDescent="0.25">
      <c r="A24" s="7" t="s">
        <v>4</v>
      </c>
      <c r="B24" s="8"/>
      <c r="C24" s="8"/>
      <c r="D24" s="8"/>
      <c r="E24" s="9">
        <f>E10+E18+E23</f>
        <v>45.7</v>
      </c>
      <c r="F24" s="9">
        <f t="shared" ref="F24:P24" si="3">F10+F18+F23</f>
        <v>51.06</v>
      </c>
      <c r="G24" s="9">
        <f t="shared" si="3"/>
        <v>57.25</v>
      </c>
      <c r="H24" s="9">
        <f t="shared" si="3"/>
        <v>38.699999999999996</v>
      </c>
      <c r="I24" s="9">
        <f t="shared" si="3"/>
        <v>44.26</v>
      </c>
      <c r="J24" s="9">
        <f t="shared" si="3"/>
        <v>45.639999999999993</v>
      </c>
      <c r="K24" s="9">
        <f t="shared" si="3"/>
        <v>230.47</v>
      </c>
      <c r="L24" s="9">
        <f t="shared" si="3"/>
        <v>243.53000000000003</v>
      </c>
      <c r="M24" s="9">
        <f t="shared" si="3"/>
        <v>289.33</v>
      </c>
      <c r="N24" s="9">
        <f t="shared" si="3"/>
        <v>1445.7</v>
      </c>
      <c r="O24" s="9">
        <f t="shared" si="3"/>
        <v>1563.3000000000002</v>
      </c>
      <c r="P24" s="9">
        <f t="shared" si="3"/>
        <v>1791.7</v>
      </c>
    </row>
    <row r="28" spans="1:16" x14ac:dyDescent="0.25">
      <c r="K28" s="2"/>
    </row>
  </sheetData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workbookViewId="0">
      <selection activeCell="P27" sqref="A1:P27"/>
    </sheetView>
  </sheetViews>
  <sheetFormatPr defaultRowHeight="15" x14ac:dyDescent="0.25"/>
  <cols>
    <col min="1" max="1" width="21" customWidth="1"/>
    <col min="2" max="2" width="6" customWidth="1"/>
    <col min="3" max="3" width="6.5703125" customWidth="1"/>
    <col min="4" max="4" width="8" customWidth="1"/>
    <col min="5" max="5" width="7.85546875" customWidth="1"/>
    <col min="6" max="6" width="6.85546875" customWidth="1"/>
    <col min="7" max="7" width="8" customWidth="1"/>
    <col min="8" max="8" width="7.28515625" customWidth="1"/>
    <col min="9" max="9" width="6.7109375" customWidth="1"/>
    <col min="10" max="10" width="7.5703125" customWidth="1"/>
    <col min="11" max="11" width="7.42578125" customWidth="1"/>
    <col min="12" max="12" width="6.5703125" customWidth="1"/>
    <col min="13" max="14" width="7.5703125" customWidth="1"/>
    <col min="15" max="15" width="6.42578125" customWidth="1"/>
    <col min="16" max="17" width="7.5703125" customWidth="1"/>
  </cols>
  <sheetData>
    <row r="1" spans="1:16" x14ac:dyDescent="0.25">
      <c r="A1" s="3" t="s">
        <v>1</v>
      </c>
      <c r="B1" s="3" t="s">
        <v>17</v>
      </c>
      <c r="C1" s="4"/>
      <c r="D1" s="5"/>
      <c r="E1" s="47" t="s">
        <v>2</v>
      </c>
      <c r="F1" s="48"/>
      <c r="G1" s="49"/>
      <c r="H1" s="47" t="s">
        <v>9</v>
      </c>
      <c r="I1" s="48"/>
      <c r="J1" s="49"/>
      <c r="K1" s="47" t="s">
        <v>10</v>
      </c>
      <c r="L1" s="48"/>
      <c r="M1" s="49"/>
      <c r="N1" s="47" t="s">
        <v>11</v>
      </c>
      <c r="O1" s="48"/>
      <c r="P1" s="49"/>
    </row>
    <row r="2" spans="1:16" x14ac:dyDescent="0.25">
      <c r="A2" s="1" t="s">
        <v>29</v>
      </c>
      <c r="B2" s="6" t="s">
        <v>6</v>
      </c>
      <c r="C2" s="1" t="s">
        <v>7</v>
      </c>
      <c r="D2" s="1" t="s">
        <v>8</v>
      </c>
      <c r="E2" s="6" t="s">
        <v>6</v>
      </c>
      <c r="F2" s="1" t="s">
        <v>7</v>
      </c>
      <c r="G2" s="1" t="s">
        <v>8</v>
      </c>
      <c r="H2" s="1" t="s">
        <v>6</v>
      </c>
      <c r="I2" s="1" t="s">
        <v>7</v>
      </c>
      <c r="J2" s="1" t="s">
        <v>8</v>
      </c>
      <c r="K2" s="1" t="s">
        <v>6</v>
      </c>
      <c r="L2" s="1" t="s">
        <v>7</v>
      </c>
      <c r="M2" s="1" t="s">
        <v>8</v>
      </c>
      <c r="N2" s="1" t="s">
        <v>6</v>
      </c>
      <c r="O2" s="1" t="s">
        <v>7</v>
      </c>
      <c r="P2" s="1" t="s">
        <v>8</v>
      </c>
    </row>
    <row r="3" spans="1:16" x14ac:dyDescent="0.25">
      <c r="A3" s="1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5">
      <c r="A4" s="8" t="s">
        <v>91</v>
      </c>
      <c r="B4" s="8">
        <v>60</v>
      </c>
      <c r="C4" s="8">
        <v>60</v>
      </c>
      <c r="D4" s="8">
        <v>60</v>
      </c>
      <c r="E4" s="8">
        <v>1.68</v>
      </c>
      <c r="F4" s="8">
        <v>1.68</v>
      </c>
      <c r="G4" s="8">
        <v>1.68</v>
      </c>
      <c r="H4" s="8"/>
      <c r="I4" s="8"/>
      <c r="J4" s="8"/>
      <c r="K4" s="8">
        <v>0.78</v>
      </c>
      <c r="L4" s="8">
        <v>0.78</v>
      </c>
      <c r="M4" s="8">
        <v>0.78</v>
      </c>
      <c r="N4" s="8">
        <v>8.4</v>
      </c>
      <c r="O4" s="8">
        <v>8.4</v>
      </c>
      <c r="P4" s="8">
        <v>8.4</v>
      </c>
    </row>
    <row r="5" spans="1:16" x14ac:dyDescent="0.25">
      <c r="A5" s="8" t="s">
        <v>30</v>
      </c>
      <c r="B5" s="8" t="s">
        <v>33</v>
      </c>
      <c r="C5" s="8" t="s">
        <v>33</v>
      </c>
      <c r="D5" s="8" t="s">
        <v>33</v>
      </c>
      <c r="E5" s="8">
        <v>7.3</v>
      </c>
      <c r="F5" s="8">
        <v>7.3</v>
      </c>
      <c r="G5" s="8">
        <v>7.3</v>
      </c>
      <c r="H5" s="8">
        <v>12.4</v>
      </c>
      <c r="I5" s="8">
        <v>12.4</v>
      </c>
      <c r="J5" s="8">
        <v>12.4</v>
      </c>
      <c r="K5" s="8">
        <v>4.8</v>
      </c>
      <c r="L5" s="8">
        <v>4.8</v>
      </c>
      <c r="M5" s="8">
        <v>4.8</v>
      </c>
      <c r="N5" s="8">
        <v>153</v>
      </c>
      <c r="O5" s="8">
        <v>153</v>
      </c>
      <c r="P5" s="8">
        <v>153</v>
      </c>
    </row>
    <row r="6" spans="1:16" x14ac:dyDescent="0.25">
      <c r="A6" s="8" t="s">
        <v>31</v>
      </c>
      <c r="B6" s="8">
        <v>150</v>
      </c>
      <c r="C6" s="8">
        <v>150</v>
      </c>
      <c r="D6" s="8">
        <v>150</v>
      </c>
      <c r="E6" s="8">
        <v>2.1</v>
      </c>
      <c r="F6" s="8">
        <v>2.1</v>
      </c>
      <c r="G6" s="8">
        <v>2.1</v>
      </c>
      <c r="H6" s="8">
        <v>4.0999999999999996</v>
      </c>
      <c r="I6" s="8">
        <v>4.0999999999999996</v>
      </c>
      <c r="J6" s="8">
        <v>4.0999999999999996</v>
      </c>
      <c r="K6" s="8">
        <v>22.4</v>
      </c>
      <c r="L6" s="8">
        <v>22.4</v>
      </c>
      <c r="M6" s="8">
        <v>22.4</v>
      </c>
      <c r="N6" s="8">
        <v>135</v>
      </c>
      <c r="O6" s="8">
        <v>135</v>
      </c>
      <c r="P6" s="8">
        <v>135</v>
      </c>
    </row>
    <row r="7" spans="1:16" x14ac:dyDescent="0.25">
      <c r="A7" s="8" t="s">
        <v>15</v>
      </c>
      <c r="B7" s="8" t="s">
        <v>18</v>
      </c>
      <c r="C7" s="8" t="s">
        <v>18</v>
      </c>
      <c r="D7" s="8" t="s">
        <v>18</v>
      </c>
      <c r="E7" s="8">
        <v>0.2</v>
      </c>
      <c r="F7" s="8">
        <v>0.2</v>
      </c>
      <c r="G7" s="8">
        <v>0.2</v>
      </c>
      <c r="H7" s="8">
        <v>0.06</v>
      </c>
      <c r="I7" s="8">
        <v>0.6</v>
      </c>
      <c r="J7" s="8">
        <v>0.6</v>
      </c>
      <c r="K7" s="8">
        <v>15</v>
      </c>
      <c r="L7" s="8">
        <v>15</v>
      </c>
      <c r="M7" s="8">
        <v>15</v>
      </c>
      <c r="N7" s="8">
        <v>56</v>
      </c>
      <c r="O7" s="8">
        <v>56</v>
      </c>
      <c r="P7" s="8">
        <v>56</v>
      </c>
    </row>
    <row r="8" spans="1:16" x14ac:dyDescent="0.25">
      <c r="A8" s="8" t="s">
        <v>16</v>
      </c>
      <c r="B8" s="8">
        <v>20</v>
      </c>
      <c r="C8" s="8">
        <v>30</v>
      </c>
      <c r="D8" s="8">
        <v>40</v>
      </c>
      <c r="E8" s="8">
        <v>1.6</v>
      </c>
      <c r="F8" s="8">
        <v>2.4</v>
      </c>
      <c r="G8" s="8">
        <v>3.2</v>
      </c>
      <c r="H8" s="8">
        <v>0.7</v>
      </c>
      <c r="I8" s="8">
        <v>1.05</v>
      </c>
      <c r="J8" s="8">
        <v>1.4</v>
      </c>
      <c r="K8" s="8">
        <v>19.7</v>
      </c>
      <c r="L8" s="8">
        <v>29.6</v>
      </c>
      <c r="M8" s="8">
        <v>39.4</v>
      </c>
      <c r="N8" s="8">
        <v>96</v>
      </c>
      <c r="O8" s="8">
        <v>144</v>
      </c>
      <c r="P8" s="8">
        <v>192</v>
      </c>
    </row>
    <row r="9" spans="1:1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8"/>
      <c r="B10" s="9" t="s">
        <v>0</v>
      </c>
      <c r="C10" s="9"/>
      <c r="D10" s="9"/>
      <c r="E10" s="9">
        <f t="shared" ref="E10:P10" si="0">E4+E5+E6+E7+E8+E9</f>
        <v>12.879999999999999</v>
      </c>
      <c r="F10" s="9">
        <f t="shared" si="0"/>
        <v>13.68</v>
      </c>
      <c r="G10" s="9">
        <f t="shared" si="0"/>
        <v>14.48</v>
      </c>
      <c r="H10" s="9">
        <f t="shared" si="0"/>
        <v>17.259999999999998</v>
      </c>
      <c r="I10" s="9">
        <f t="shared" si="0"/>
        <v>18.150000000000002</v>
      </c>
      <c r="J10" s="9">
        <f t="shared" si="0"/>
        <v>18.5</v>
      </c>
      <c r="K10" s="9">
        <f t="shared" si="0"/>
        <v>62.679999999999993</v>
      </c>
      <c r="L10" s="9">
        <f t="shared" si="0"/>
        <v>72.58</v>
      </c>
      <c r="M10" s="9">
        <f t="shared" si="0"/>
        <v>82.38</v>
      </c>
      <c r="N10" s="9">
        <f t="shared" si="0"/>
        <v>448.4</v>
      </c>
      <c r="O10" s="9">
        <f t="shared" si="0"/>
        <v>496.4</v>
      </c>
      <c r="P10" s="9">
        <f t="shared" si="0"/>
        <v>544.4</v>
      </c>
    </row>
    <row r="11" spans="1:16" x14ac:dyDescent="0.25">
      <c r="A11" s="9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11" t="s">
        <v>96</v>
      </c>
      <c r="B12" s="8">
        <v>50</v>
      </c>
      <c r="C12" s="8">
        <v>70</v>
      </c>
      <c r="D12" s="8">
        <v>70</v>
      </c>
      <c r="E12" s="8">
        <v>0.6</v>
      </c>
      <c r="F12" s="8">
        <v>0.84</v>
      </c>
      <c r="G12" s="8">
        <v>0.84</v>
      </c>
      <c r="H12" s="8">
        <v>5</v>
      </c>
      <c r="I12" s="8">
        <v>7</v>
      </c>
      <c r="J12" s="8">
        <v>7</v>
      </c>
      <c r="K12" s="8">
        <v>4.25</v>
      </c>
      <c r="L12" s="8">
        <v>5.95</v>
      </c>
      <c r="M12" s="8">
        <v>5.95</v>
      </c>
      <c r="N12" s="8">
        <v>64.5</v>
      </c>
      <c r="O12" s="8">
        <v>90.3</v>
      </c>
      <c r="P12" s="8">
        <v>90.3</v>
      </c>
    </row>
    <row r="13" spans="1:16" ht="30" customHeight="1" x14ac:dyDescent="0.25">
      <c r="A13" s="10" t="s">
        <v>32</v>
      </c>
      <c r="B13" s="8" t="s">
        <v>34</v>
      </c>
      <c r="C13" s="8" t="s">
        <v>34</v>
      </c>
      <c r="D13" s="8" t="s">
        <v>34</v>
      </c>
      <c r="E13" s="8">
        <v>14.3</v>
      </c>
      <c r="F13" s="8">
        <v>14.3</v>
      </c>
      <c r="G13" s="8">
        <v>14.2</v>
      </c>
      <c r="H13" s="8">
        <v>9.5</v>
      </c>
      <c r="I13" s="8">
        <v>9.5</v>
      </c>
      <c r="J13" s="8">
        <v>9.5</v>
      </c>
      <c r="K13" s="8">
        <v>16.8</v>
      </c>
      <c r="L13" s="8">
        <v>16.8</v>
      </c>
      <c r="M13" s="8">
        <v>16.8</v>
      </c>
      <c r="N13" s="8">
        <v>383</v>
      </c>
      <c r="O13" s="8">
        <v>383</v>
      </c>
      <c r="P13" s="8">
        <v>383</v>
      </c>
    </row>
    <row r="14" spans="1:16" x14ac:dyDescent="0.25">
      <c r="A14" s="8" t="s">
        <v>160</v>
      </c>
      <c r="B14" s="8">
        <v>80</v>
      </c>
      <c r="C14" s="8">
        <v>100</v>
      </c>
      <c r="D14" s="8">
        <v>100</v>
      </c>
      <c r="E14" s="8">
        <v>12.9</v>
      </c>
      <c r="F14" s="8">
        <v>16.100000000000001</v>
      </c>
      <c r="G14" s="8">
        <v>16.100000000000001</v>
      </c>
      <c r="H14" s="8">
        <v>10.1</v>
      </c>
      <c r="I14" s="8">
        <v>12.6</v>
      </c>
      <c r="J14" s="8">
        <v>12.6</v>
      </c>
      <c r="K14" s="8">
        <v>6</v>
      </c>
      <c r="L14" s="8">
        <v>7.5</v>
      </c>
      <c r="M14" s="8">
        <v>7.5</v>
      </c>
      <c r="N14" s="8">
        <v>165.6</v>
      </c>
      <c r="O14" s="8">
        <v>207</v>
      </c>
      <c r="P14" s="8">
        <v>207</v>
      </c>
    </row>
    <row r="15" spans="1:16" x14ac:dyDescent="0.25">
      <c r="A15" s="8" t="s">
        <v>19</v>
      </c>
      <c r="B15" s="8">
        <v>150</v>
      </c>
      <c r="C15" s="8">
        <v>150</v>
      </c>
      <c r="D15" s="8">
        <v>200</v>
      </c>
      <c r="E15" s="8">
        <v>3.15</v>
      </c>
      <c r="F15" s="8">
        <v>3.15</v>
      </c>
      <c r="G15" s="8">
        <v>4.2</v>
      </c>
      <c r="H15" s="8">
        <v>5</v>
      </c>
      <c r="I15" s="8">
        <v>5</v>
      </c>
      <c r="J15" s="8">
        <v>9.3000000000000007</v>
      </c>
      <c r="K15" s="8">
        <v>20.100000000000001</v>
      </c>
      <c r="L15" s="8">
        <v>20.100000000000001</v>
      </c>
      <c r="M15" s="8">
        <v>26.8</v>
      </c>
      <c r="N15" s="8">
        <v>138</v>
      </c>
      <c r="O15" s="8">
        <v>138</v>
      </c>
      <c r="P15" s="8">
        <v>184</v>
      </c>
    </row>
    <row r="16" spans="1:16" x14ac:dyDescent="0.25">
      <c r="A16" s="11" t="s">
        <v>20</v>
      </c>
      <c r="B16" s="8">
        <v>200</v>
      </c>
      <c r="C16" s="8">
        <v>200</v>
      </c>
      <c r="D16" s="8">
        <v>200</v>
      </c>
      <c r="E16" s="8">
        <v>1</v>
      </c>
      <c r="F16" s="8">
        <v>1</v>
      </c>
      <c r="G16" s="8">
        <v>1</v>
      </c>
      <c r="H16" s="8">
        <v>0</v>
      </c>
      <c r="I16" s="8">
        <v>0</v>
      </c>
      <c r="J16" s="8">
        <v>0</v>
      </c>
      <c r="K16" s="8">
        <v>25.2</v>
      </c>
      <c r="L16" s="8">
        <v>25.2</v>
      </c>
      <c r="M16" s="8">
        <v>25.2</v>
      </c>
      <c r="N16" s="8">
        <v>110</v>
      </c>
      <c r="O16" s="8">
        <v>110</v>
      </c>
      <c r="P16" s="8">
        <v>110</v>
      </c>
    </row>
    <row r="17" spans="1:16" x14ac:dyDescent="0.25">
      <c r="A17" s="8" t="s">
        <v>21</v>
      </c>
      <c r="B17" s="8">
        <v>30</v>
      </c>
      <c r="C17" s="8">
        <v>40</v>
      </c>
      <c r="D17" s="8">
        <v>50</v>
      </c>
      <c r="E17" s="8">
        <v>2.8</v>
      </c>
      <c r="F17" s="8">
        <v>3.76</v>
      </c>
      <c r="G17" s="8">
        <v>4.7</v>
      </c>
      <c r="H17" s="8">
        <v>0.83</v>
      </c>
      <c r="I17" s="8">
        <v>1.1000000000000001</v>
      </c>
      <c r="J17" s="8">
        <v>1.38</v>
      </c>
      <c r="K17" s="8">
        <v>20.100000000000001</v>
      </c>
      <c r="L17" s="8">
        <v>26.8</v>
      </c>
      <c r="M17" s="8">
        <v>33.5</v>
      </c>
      <c r="N17" s="8">
        <v>100</v>
      </c>
      <c r="O17" s="8">
        <v>134</v>
      </c>
      <c r="P17" s="8">
        <v>167</v>
      </c>
    </row>
    <row r="18" spans="1:16" x14ac:dyDescent="0.25">
      <c r="A18" s="8" t="s">
        <v>16</v>
      </c>
      <c r="B18" s="8">
        <v>25</v>
      </c>
      <c r="C18" s="8">
        <v>30</v>
      </c>
      <c r="D18" s="8">
        <v>40</v>
      </c>
      <c r="E18" s="8">
        <v>1.8</v>
      </c>
      <c r="F18" s="8">
        <v>2.16</v>
      </c>
      <c r="G18" s="8">
        <v>2.88</v>
      </c>
      <c r="H18" s="8">
        <v>1</v>
      </c>
      <c r="I18" s="8">
        <v>1.2</v>
      </c>
      <c r="J18" s="8">
        <v>1.6</v>
      </c>
      <c r="K18" s="8">
        <v>19.899999999999999</v>
      </c>
      <c r="L18" s="8">
        <v>23.9</v>
      </c>
      <c r="M18" s="8">
        <v>31.8</v>
      </c>
      <c r="N18" s="8">
        <v>103</v>
      </c>
      <c r="O18" s="8">
        <v>124</v>
      </c>
      <c r="P18" s="8">
        <v>165</v>
      </c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1" t="s">
        <v>0</v>
      </c>
      <c r="C20" s="8"/>
      <c r="D20" s="8"/>
      <c r="E20" s="9">
        <f t="shared" ref="E20:P20" si="1">E12+E13+E14+E15+E16+E17+E18+E19</f>
        <v>36.549999999999997</v>
      </c>
      <c r="F20" s="9">
        <f t="shared" si="1"/>
        <v>41.31</v>
      </c>
      <c r="G20" s="9">
        <f t="shared" si="1"/>
        <v>43.920000000000009</v>
      </c>
      <c r="H20" s="9">
        <f t="shared" si="1"/>
        <v>31.43</v>
      </c>
      <c r="I20" s="9">
        <f t="shared" si="1"/>
        <v>36.400000000000006</v>
      </c>
      <c r="J20" s="9">
        <f t="shared" si="1"/>
        <v>41.38000000000001</v>
      </c>
      <c r="K20" s="9">
        <f t="shared" si="1"/>
        <v>112.35000000000002</v>
      </c>
      <c r="L20" s="9">
        <f t="shared" si="1"/>
        <v>126.25</v>
      </c>
      <c r="M20" s="9">
        <f t="shared" si="1"/>
        <v>147.55000000000001</v>
      </c>
      <c r="N20" s="9">
        <f t="shared" si="1"/>
        <v>1064.0999999999999</v>
      </c>
      <c r="O20" s="9">
        <f t="shared" si="1"/>
        <v>1186.3</v>
      </c>
      <c r="P20" s="9">
        <f t="shared" si="1"/>
        <v>1306.3</v>
      </c>
    </row>
    <row r="21" spans="1:16" x14ac:dyDescent="0.25">
      <c r="A21" s="9" t="s">
        <v>74</v>
      </c>
      <c r="B21" s="1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8" t="s">
        <v>79</v>
      </c>
      <c r="B22" s="7" t="s">
        <v>80</v>
      </c>
      <c r="C22" s="8" t="s">
        <v>80</v>
      </c>
      <c r="D22" s="8" t="s">
        <v>80</v>
      </c>
      <c r="E22" s="8">
        <v>0.3</v>
      </c>
      <c r="F22" s="8">
        <v>0.3</v>
      </c>
      <c r="G22" s="8">
        <v>0.3</v>
      </c>
      <c r="H22" s="8">
        <v>0.08</v>
      </c>
      <c r="I22" s="8">
        <v>0.08</v>
      </c>
      <c r="J22" s="8">
        <v>0.08</v>
      </c>
      <c r="K22" s="8">
        <v>37</v>
      </c>
      <c r="L22" s="8">
        <v>37</v>
      </c>
      <c r="M22" s="8">
        <v>37</v>
      </c>
      <c r="N22" s="8">
        <v>170</v>
      </c>
      <c r="O22" s="8">
        <v>170</v>
      </c>
      <c r="P22" s="8">
        <v>170</v>
      </c>
    </row>
    <row r="23" spans="1:16" x14ac:dyDescent="0.25">
      <c r="A23" s="11" t="s">
        <v>161</v>
      </c>
      <c r="B23" s="7" t="s">
        <v>23</v>
      </c>
      <c r="C23" s="8" t="s">
        <v>23</v>
      </c>
      <c r="D23" s="8" t="s">
        <v>23</v>
      </c>
      <c r="E23" s="8">
        <v>5.0999999999999996</v>
      </c>
      <c r="F23" s="8">
        <v>5.0999999999999996</v>
      </c>
      <c r="G23" s="8">
        <v>5.0999999999999996</v>
      </c>
      <c r="H23" s="8">
        <v>3.8</v>
      </c>
      <c r="I23" s="8">
        <v>3.8</v>
      </c>
      <c r="J23" s="8">
        <v>3.8</v>
      </c>
      <c r="K23" s="8">
        <v>8.3000000000000007</v>
      </c>
      <c r="L23" s="8">
        <v>8.3000000000000007</v>
      </c>
      <c r="M23" s="8">
        <v>8.3000000000000007</v>
      </c>
      <c r="N23" s="8">
        <v>92</v>
      </c>
      <c r="O23" s="8">
        <v>92</v>
      </c>
      <c r="P23" s="8">
        <v>92</v>
      </c>
    </row>
    <row r="24" spans="1:16" x14ac:dyDescent="0.25">
      <c r="A24" s="8" t="s">
        <v>24</v>
      </c>
      <c r="B24" s="7" t="s">
        <v>78</v>
      </c>
      <c r="C24" s="8" t="s">
        <v>78</v>
      </c>
      <c r="D24" s="8" t="s">
        <v>78</v>
      </c>
      <c r="E24" s="8">
        <v>0.5</v>
      </c>
      <c r="F24" s="8">
        <v>0.5</v>
      </c>
      <c r="G24" s="8">
        <v>0.5</v>
      </c>
      <c r="H24" s="8">
        <v>0</v>
      </c>
      <c r="I24" s="8">
        <v>0</v>
      </c>
      <c r="J24" s="8">
        <v>0</v>
      </c>
      <c r="K24" s="8">
        <v>16</v>
      </c>
      <c r="L24" s="8">
        <v>16</v>
      </c>
      <c r="M24" s="8">
        <v>16</v>
      </c>
      <c r="N24" s="8">
        <v>63</v>
      </c>
      <c r="O24" s="8">
        <v>63</v>
      </c>
      <c r="P24" s="8">
        <v>63</v>
      </c>
    </row>
    <row r="25" spans="1:16" x14ac:dyDescent="0.25">
      <c r="A25" s="8"/>
      <c r="B25" s="1" t="s">
        <v>0</v>
      </c>
      <c r="C25" s="8"/>
      <c r="D25" s="8"/>
      <c r="E25" s="9">
        <f>E22+E23+E24</f>
        <v>5.8999999999999995</v>
      </c>
      <c r="F25" s="9">
        <f t="shared" ref="F25:P25" si="2">F22+F23+F24</f>
        <v>5.8999999999999995</v>
      </c>
      <c r="G25" s="9">
        <f t="shared" si="2"/>
        <v>5.8999999999999995</v>
      </c>
      <c r="H25" s="9">
        <f t="shared" si="2"/>
        <v>3.88</v>
      </c>
      <c r="I25" s="9">
        <f t="shared" si="2"/>
        <v>3.88</v>
      </c>
      <c r="J25" s="9">
        <f t="shared" si="2"/>
        <v>3.88</v>
      </c>
      <c r="K25" s="9">
        <f t="shared" si="2"/>
        <v>61.3</v>
      </c>
      <c r="L25" s="9">
        <f t="shared" si="2"/>
        <v>61.3</v>
      </c>
      <c r="M25" s="9">
        <f t="shared" si="2"/>
        <v>61.3</v>
      </c>
      <c r="N25" s="9">
        <f t="shared" si="2"/>
        <v>325</v>
      </c>
      <c r="O25" s="9">
        <f t="shared" si="2"/>
        <v>325</v>
      </c>
      <c r="P25" s="9">
        <f t="shared" si="2"/>
        <v>325</v>
      </c>
    </row>
    <row r="26" spans="1:16" x14ac:dyDescent="0.25">
      <c r="A26" s="7" t="s">
        <v>4</v>
      </c>
      <c r="B26" s="8"/>
      <c r="C26" s="8"/>
      <c r="D26" s="8"/>
      <c r="E26" s="9">
        <f>E10+E20+E25</f>
        <v>55.329999999999991</v>
      </c>
      <c r="F26" s="9">
        <f t="shared" ref="F26:P26" si="3">F10+F20+F25</f>
        <v>60.89</v>
      </c>
      <c r="G26" s="9">
        <f t="shared" si="3"/>
        <v>64.300000000000011</v>
      </c>
      <c r="H26" s="9">
        <f t="shared" si="3"/>
        <v>52.57</v>
      </c>
      <c r="I26" s="9">
        <f t="shared" si="3"/>
        <v>58.430000000000014</v>
      </c>
      <c r="J26" s="9">
        <f t="shared" si="3"/>
        <v>63.760000000000012</v>
      </c>
      <c r="K26" s="9">
        <f t="shared" si="3"/>
        <v>236.33000000000004</v>
      </c>
      <c r="L26" s="9">
        <f t="shared" si="3"/>
        <v>260.13</v>
      </c>
      <c r="M26" s="9">
        <f t="shared" si="3"/>
        <v>291.23</v>
      </c>
      <c r="N26" s="9">
        <f t="shared" si="3"/>
        <v>1837.5</v>
      </c>
      <c r="O26" s="9">
        <f t="shared" si="3"/>
        <v>2007.6999999999998</v>
      </c>
      <c r="P26" s="9">
        <f t="shared" si="3"/>
        <v>2175.6999999999998</v>
      </c>
    </row>
    <row r="30" spans="1:16" x14ac:dyDescent="0.25">
      <c r="K30" s="2"/>
    </row>
  </sheetData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"/>
  <sheetViews>
    <sheetView workbookViewId="0">
      <selection activeCell="P27" sqref="A1:P27"/>
    </sheetView>
  </sheetViews>
  <sheetFormatPr defaultRowHeight="15" x14ac:dyDescent="0.25"/>
  <cols>
    <col min="1" max="1" width="21" customWidth="1"/>
    <col min="2" max="2" width="7.28515625" customWidth="1"/>
    <col min="3" max="3" width="7.85546875" customWidth="1"/>
    <col min="4" max="4" width="6.85546875" customWidth="1"/>
    <col min="5" max="5" width="7.85546875" customWidth="1"/>
    <col min="6" max="6" width="6.85546875" customWidth="1"/>
    <col min="7" max="7" width="8" customWidth="1"/>
    <col min="8" max="8" width="7.28515625" customWidth="1"/>
    <col min="9" max="9" width="6.7109375" customWidth="1"/>
    <col min="10" max="10" width="7.5703125" customWidth="1"/>
    <col min="11" max="11" width="7.42578125" customWidth="1"/>
    <col min="12" max="12" width="6.5703125" customWidth="1"/>
    <col min="13" max="14" width="7.5703125" customWidth="1"/>
    <col min="15" max="15" width="6.42578125" customWidth="1"/>
    <col min="16" max="17" width="7.5703125" customWidth="1"/>
  </cols>
  <sheetData>
    <row r="1" spans="1:16" x14ac:dyDescent="0.25">
      <c r="A1" s="3" t="s">
        <v>1</v>
      </c>
      <c r="B1" s="3" t="s">
        <v>17</v>
      </c>
      <c r="C1" s="4"/>
      <c r="D1" s="5"/>
      <c r="E1" s="47" t="s">
        <v>2</v>
      </c>
      <c r="F1" s="48"/>
      <c r="G1" s="49"/>
      <c r="H1" s="47" t="s">
        <v>9</v>
      </c>
      <c r="I1" s="48"/>
      <c r="J1" s="49"/>
      <c r="K1" s="47" t="s">
        <v>10</v>
      </c>
      <c r="L1" s="48"/>
      <c r="M1" s="49"/>
      <c r="N1" s="47" t="s">
        <v>11</v>
      </c>
      <c r="O1" s="48"/>
      <c r="P1" s="49"/>
    </row>
    <row r="2" spans="1:16" x14ac:dyDescent="0.25">
      <c r="A2" s="1" t="s">
        <v>35</v>
      </c>
      <c r="B2" s="6" t="s">
        <v>6</v>
      </c>
      <c r="C2" s="1" t="s">
        <v>7</v>
      </c>
      <c r="D2" s="1" t="s">
        <v>8</v>
      </c>
      <c r="E2" s="6" t="s">
        <v>6</v>
      </c>
      <c r="F2" s="1" t="s">
        <v>7</v>
      </c>
      <c r="G2" s="1" t="s">
        <v>8</v>
      </c>
      <c r="H2" s="1" t="s">
        <v>6</v>
      </c>
      <c r="I2" s="1" t="s">
        <v>7</v>
      </c>
      <c r="J2" s="1" t="s">
        <v>8</v>
      </c>
      <c r="K2" s="1" t="s">
        <v>6</v>
      </c>
      <c r="L2" s="1" t="s">
        <v>7</v>
      </c>
      <c r="M2" s="1" t="s">
        <v>8</v>
      </c>
      <c r="N2" s="1" t="s">
        <v>6</v>
      </c>
      <c r="O2" s="1" t="s">
        <v>7</v>
      </c>
      <c r="P2" s="1" t="s">
        <v>8</v>
      </c>
    </row>
    <row r="3" spans="1:16" x14ac:dyDescent="0.25">
      <c r="A3" s="1" t="s">
        <v>12</v>
      </c>
      <c r="B3" s="7"/>
      <c r="C3" s="7"/>
      <c r="D3" s="47" t="s">
        <v>41</v>
      </c>
      <c r="E3" s="48"/>
      <c r="F3" s="48"/>
      <c r="G3" s="48"/>
      <c r="H3" s="48"/>
      <c r="I3" s="48"/>
      <c r="J3" s="49"/>
      <c r="K3" s="7"/>
      <c r="L3" s="7"/>
      <c r="M3" s="7"/>
      <c r="N3" s="7"/>
      <c r="O3" s="7"/>
      <c r="P3" s="7"/>
    </row>
    <row r="4" spans="1:16" ht="24.75" x14ac:dyDescent="0.25">
      <c r="A4" s="11" t="s">
        <v>36</v>
      </c>
      <c r="B4" s="8" t="s">
        <v>37</v>
      </c>
      <c r="C4" s="8" t="s">
        <v>37</v>
      </c>
      <c r="D4" s="8" t="s">
        <v>37</v>
      </c>
      <c r="E4" s="8">
        <v>16</v>
      </c>
      <c r="F4" s="8">
        <v>16</v>
      </c>
      <c r="G4" s="8">
        <v>16</v>
      </c>
      <c r="H4" s="8">
        <v>18.899999999999999</v>
      </c>
      <c r="I4" s="8">
        <v>18.899999999999999</v>
      </c>
      <c r="J4" s="8">
        <v>18.899999999999999</v>
      </c>
      <c r="K4" s="8">
        <v>33.9</v>
      </c>
      <c r="L4" s="8">
        <v>33.9</v>
      </c>
      <c r="M4" s="8">
        <v>33.9</v>
      </c>
      <c r="N4" s="8">
        <v>397</v>
      </c>
      <c r="O4" s="8">
        <v>397</v>
      </c>
      <c r="P4" s="8">
        <v>397</v>
      </c>
    </row>
    <row r="5" spans="1:16" x14ac:dyDescent="0.25">
      <c r="A5" s="8" t="s">
        <v>15</v>
      </c>
      <c r="B5" s="8" t="s">
        <v>155</v>
      </c>
      <c r="C5" s="8" t="s">
        <v>155</v>
      </c>
      <c r="D5" s="8" t="s">
        <v>155</v>
      </c>
      <c r="E5" s="8">
        <v>0.05</v>
      </c>
      <c r="F5" s="8">
        <v>0.05</v>
      </c>
      <c r="G5" s="8">
        <v>0.05</v>
      </c>
      <c r="H5" s="8">
        <v>0.01</v>
      </c>
      <c r="I5" s="8">
        <v>0.01</v>
      </c>
      <c r="J5" s="8">
        <v>0.01</v>
      </c>
      <c r="K5" s="8">
        <v>11.72</v>
      </c>
      <c r="L5" s="8">
        <v>11.72</v>
      </c>
      <c r="M5" s="8">
        <v>11.72</v>
      </c>
      <c r="N5" s="8">
        <v>184.75</v>
      </c>
      <c r="O5" s="8">
        <v>184.75</v>
      </c>
      <c r="P5" s="8">
        <v>184.75</v>
      </c>
    </row>
    <row r="6" spans="1:16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8"/>
      <c r="B10" s="9" t="s">
        <v>0</v>
      </c>
      <c r="C10" s="9"/>
      <c r="D10" s="9"/>
      <c r="E10" s="9">
        <f t="shared" ref="E10:P10" si="0">E4+E5+E6+E7+E8+E9</f>
        <v>16.05</v>
      </c>
      <c r="F10" s="9">
        <f t="shared" si="0"/>
        <v>16.05</v>
      </c>
      <c r="G10" s="9">
        <f t="shared" si="0"/>
        <v>16.05</v>
      </c>
      <c r="H10" s="9">
        <f t="shared" si="0"/>
        <v>18.91</v>
      </c>
      <c r="I10" s="9">
        <f t="shared" si="0"/>
        <v>18.91</v>
      </c>
      <c r="J10" s="9">
        <f t="shared" si="0"/>
        <v>18.91</v>
      </c>
      <c r="K10" s="9">
        <f t="shared" si="0"/>
        <v>45.62</v>
      </c>
      <c r="L10" s="9">
        <f t="shared" si="0"/>
        <v>45.62</v>
      </c>
      <c r="M10" s="9">
        <f t="shared" si="0"/>
        <v>45.62</v>
      </c>
      <c r="N10" s="9">
        <f t="shared" si="0"/>
        <v>581.75</v>
      </c>
      <c r="O10" s="9">
        <f t="shared" si="0"/>
        <v>581.75</v>
      </c>
      <c r="P10" s="9">
        <f t="shared" si="0"/>
        <v>581.75</v>
      </c>
    </row>
    <row r="11" spans="1:16" x14ac:dyDescent="0.25">
      <c r="A11" s="9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8" t="s">
        <v>90</v>
      </c>
      <c r="B12" s="8">
        <v>50</v>
      </c>
      <c r="C12" s="8">
        <v>70</v>
      </c>
      <c r="D12" s="8">
        <v>70</v>
      </c>
      <c r="E12" s="8">
        <v>0.6</v>
      </c>
      <c r="F12" s="8">
        <v>0.84</v>
      </c>
      <c r="G12" s="8">
        <v>0.84</v>
      </c>
      <c r="H12" s="8">
        <v>5.05</v>
      </c>
      <c r="I12" s="8">
        <v>7.07</v>
      </c>
      <c r="J12" s="8">
        <v>7.07</v>
      </c>
      <c r="K12" s="8">
        <v>3.2</v>
      </c>
      <c r="L12" s="8">
        <v>4.5</v>
      </c>
      <c r="M12" s="8">
        <v>4.5</v>
      </c>
      <c r="N12" s="8">
        <v>61</v>
      </c>
      <c r="O12" s="8">
        <v>85</v>
      </c>
      <c r="P12" s="8">
        <v>85</v>
      </c>
    </row>
    <row r="13" spans="1:16" ht="30" customHeight="1" x14ac:dyDescent="0.25">
      <c r="A13" s="10" t="s">
        <v>162</v>
      </c>
      <c r="B13" s="8">
        <v>300</v>
      </c>
      <c r="C13" s="8">
        <v>300</v>
      </c>
      <c r="D13" s="8">
        <v>300</v>
      </c>
      <c r="E13" s="8">
        <v>9.3000000000000007</v>
      </c>
      <c r="F13" s="8">
        <v>9.3000000000000007</v>
      </c>
      <c r="G13" s="8">
        <v>9.3000000000000007</v>
      </c>
      <c r="H13" s="8">
        <v>7.5</v>
      </c>
      <c r="I13" s="8">
        <v>7.5</v>
      </c>
      <c r="J13" s="8">
        <v>7.5</v>
      </c>
      <c r="K13" s="8">
        <v>26.7</v>
      </c>
      <c r="L13" s="8">
        <v>26.7</v>
      </c>
      <c r="M13" s="8">
        <v>26.7</v>
      </c>
      <c r="N13" s="8">
        <v>213</v>
      </c>
      <c r="O13" s="8">
        <v>213</v>
      </c>
      <c r="P13" s="8">
        <v>213</v>
      </c>
    </row>
    <row r="14" spans="1:16" x14ac:dyDescent="0.25">
      <c r="A14" s="8" t="s">
        <v>38</v>
      </c>
      <c r="B14" s="8">
        <v>80</v>
      </c>
      <c r="C14" s="8">
        <v>100</v>
      </c>
      <c r="D14" s="8">
        <v>100</v>
      </c>
      <c r="E14" s="8">
        <v>9.1</v>
      </c>
      <c r="F14" s="8">
        <v>11.4</v>
      </c>
      <c r="G14" s="8">
        <v>11.4</v>
      </c>
      <c r="H14" s="8">
        <v>9.1999999999999993</v>
      </c>
      <c r="I14" s="8">
        <v>11.4</v>
      </c>
      <c r="J14" s="8">
        <v>11.4</v>
      </c>
      <c r="K14" s="8">
        <v>2.8</v>
      </c>
      <c r="L14" s="8">
        <v>3.2</v>
      </c>
      <c r="M14" s="8">
        <v>3.2</v>
      </c>
      <c r="N14" s="8">
        <v>191</v>
      </c>
      <c r="O14" s="8">
        <v>255</v>
      </c>
      <c r="P14" s="8">
        <v>255</v>
      </c>
    </row>
    <row r="15" spans="1:16" x14ac:dyDescent="0.25">
      <c r="A15" s="8" t="s">
        <v>39</v>
      </c>
      <c r="B15" s="8">
        <v>150</v>
      </c>
      <c r="C15" s="8">
        <v>150</v>
      </c>
      <c r="D15" s="8">
        <v>200</v>
      </c>
      <c r="E15" s="8">
        <v>3</v>
      </c>
      <c r="F15" s="8">
        <v>3</v>
      </c>
      <c r="G15" s="8">
        <v>4</v>
      </c>
      <c r="H15" s="8">
        <v>3.8</v>
      </c>
      <c r="I15" s="8">
        <v>3.8</v>
      </c>
      <c r="J15" s="8">
        <v>5</v>
      </c>
      <c r="K15" s="8">
        <v>20.7</v>
      </c>
      <c r="L15" s="8">
        <v>20.7</v>
      </c>
      <c r="M15" s="8">
        <v>27.6</v>
      </c>
      <c r="N15" s="8">
        <v>129</v>
      </c>
      <c r="O15" s="8">
        <v>129</v>
      </c>
      <c r="P15" s="8">
        <v>172</v>
      </c>
    </row>
    <row r="16" spans="1:16" x14ac:dyDescent="0.25">
      <c r="A16" s="8" t="s">
        <v>97</v>
      </c>
      <c r="B16" s="8">
        <v>200</v>
      </c>
      <c r="C16" s="8">
        <v>200</v>
      </c>
      <c r="D16" s="8">
        <v>200</v>
      </c>
      <c r="E16" s="8">
        <v>0.38</v>
      </c>
      <c r="F16" s="8">
        <v>0.38</v>
      </c>
      <c r="G16" s="8">
        <v>0.38</v>
      </c>
      <c r="H16" s="8">
        <v>0</v>
      </c>
      <c r="I16" s="8">
        <v>0</v>
      </c>
      <c r="J16" s="8">
        <v>0</v>
      </c>
      <c r="K16" s="8">
        <v>24.3</v>
      </c>
      <c r="L16" s="8">
        <v>24.3</v>
      </c>
      <c r="M16" s="8">
        <v>24.3</v>
      </c>
      <c r="N16" s="8">
        <v>95.3</v>
      </c>
      <c r="O16" s="8">
        <v>95.3</v>
      </c>
      <c r="P16" s="8">
        <v>95.3</v>
      </c>
    </row>
    <row r="17" spans="1:16" x14ac:dyDescent="0.25">
      <c r="A17" s="8" t="s">
        <v>21</v>
      </c>
      <c r="B17" s="8">
        <v>40</v>
      </c>
      <c r="C17" s="8">
        <v>40</v>
      </c>
      <c r="D17" s="8">
        <v>40</v>
      </c>
      <c r="E17" s="8">
        <v>3</v>
      </c>
      <c r="F17" s="8">
        <v>3</v>
      </c>
      <c r="G17" s="8">
        <v>3</v>
      </c>
      <c r="H17" s="8">
        <v>0.66</v>
      </c>
      <c r="I17" s="8">
        <v>0.66</v>
      </c>
      <c r="J17" s="8">
        <v>0.66</v>
      </c>
      <c r="K17" s="8">
        <v>21.4</v>
      </c>
      <c r="L17" s="8">
        <v>21.4</v>
      </c>
      <c r="M17" s="8">
        <v>21.4</v>
      </c>
      <c r="N17" s="8">
        <v>90</v>
      </c>
      <c r="O17" s="8">
        <v>90</v>
      </c>
      <c r="P17" s="8">
        <v>90</v>
      </c>
    </row>
    <row r="18" spans="1:16" x14ac:dyDescent="0.25">
      <c r="A18" s="8" t="s">
        <v>16</v>
      </c>
      <c r="B18" s="8">
        <v>45</v>
      </c>
      <c r="C18" s="8">
        <v>60</v>
      </c>
      <c r="D18" s="8">
        <v>80</v>
      </c>
      <c r="E18" s="8">
        <v>2.2999999999999998</v>
      </c>
      <c r="F18" s="8">
        <v>3.07</v>
      </c>
      <c r="G18" s="8">
        <v>4.09</v>
      </c>
      <c r="H18" s="8">
        <v>0.23</v>
      </c>
      <c r="I18" s="8">
        <v>0.31</v>
      </c>
      <c r="J18" s="8">
        <v>0.41</v>
      </c>
      <c r="K18" s="8">
        <v>22.1</v>
      </c>
      <c r="L18" s="8">
        <v>29.5</v>
      </c>
      <c r="M18" s="8">
        <v>39.299999999999997</v>
      </c>
      <c r="N18" s="8">
        <v>98</v>
      </c>
      <c r="O18" s="8">
        <v>130</v>
      </c>
      <c r="P18" s="8">
        <v>174</v>
      </c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1" t="s">
        <v>0</v>
      </c>
      <c r="C20" s="8"/>
      <c r="D20" s="8"/>
      <c r="E20" s="9">
        <f t="shared" ref="E20:P20" si="1">E12+E13+E14+E15+E16+E17+E18+E19</f>
        <v>27.68</v>
      </c>
      <c r="F20" s="9">
        <f t="shared" si="1"/>
        <v>30.99</v>
      </c>
      <c r="G20" s="9">
        <f t="shared" si="1"/>
        <v>33.01</v>
      </c>
      <c r="H20" s="9">
        <f t="shared" si="1"/>
        <v>26.44</v>
      </c>
      <c r="I20" s="9">
        <f t="shared" si="1"/>
        <v>30.74</v>
      </c>
      <c r="J20" s="9">
        <f t="shared" si="1"/>
        <v>32.04</v>
      </c>
      <c r="K20" s="9">
        <f t="shared" si="1"/>
        <v>121.19999999999999</v>
      </c>
      <c r="L20" s="9">
        <f t="shared" si="1"/>
        <v>130.29999999999998</v>
      </c>
      <c r="M20" s="9">
        <f t="shared" si="1"/>
        <v>147</v>
      </c>
      <c r="N20" s="9">
        <f t="shared" si="1"/>
        <v>877.3</v>
      </c>
      <c r="O20" s="9">
        <f t="shared" si="1"/>
        <v>997.3</v>
      </c>
      <c r="P20" s="9">
        <f t="shared" si="1"/>
        <v>1084.3</v>
      </c>
    </row>
    <row r="21" spans="1:16" x14ac:dyDescent="0.25">
      <c r="A21" s="9" t="s">
        <v>74</v>
      </c>
      <c r="B21" s="1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8" t="s">
        <v>81</v>
      </c>
      <c r="B22" s="7" t="s">
        <v>80</v>
      </c>
      <c r="C22" s="8" t="s">
        <v>80</v>
      </c>
      <c r="D22" s="8" t="s">
        <v>80</v>
      </c>
      <c r="E22" s="8">
        <v>2.2999999999999998</v>
      </c>
      <c r="F22" s="8">
        <v>2.2999999999999998</v>
      </c>
      <c r="G22" s="8">
        <v>2.2999999999999998</v>
      </c>
      <c r="H22" s="8">
        <v>3.5</v>
      </c>
      <c r="I22" s="8">
        <v>3.5</v>
      </c>
      <c r="J22" s="8">
        <v>3.5</v>
      </c>
      <c r="K22" s="8">
        <v>22.5</v>
      </c>
      <c r="L22" s="8">
        <v>22.5</v>
      </c>
      <c r="M22" s="8">
        <v>22.5</v>
      </c>
      <c r="N22" s="8">
        <v>125</v>
      </c>
      <c r="O22" s="8">
        <v>125</v>
      </c>
      <c r="P22" s="8">
        <v>125</v>
      </c>
    </row>
    <row r="23" spans="1:16" x14ac:dyDescent="0.25">
      <c r="A23" s="8" t="s">
        <v>20</v>
      </c>
      <c r="B23" s="7">
        <v>200</v>
      </c>
      <c r="C23" s="8">
        <v>200</v>
      </c>
      <c r="D23" s="8">
        <v>200</v>
      </c>
      <c r="E23" s="8">
        <v>0.8</v>
      </c>
      <c r="F23" s="8">
        <v>0.8</v>
      </c>
      <c r="G23" s="8">
        <v>0.8</v>
      </c>
      <c r="H23" s="8">
        <v>0</v>
      </c>
      <c r="I23" s="8">
        <v>0</v>
      </c>
      <c r="J23" s="8">
        <v>0</v>
      </c>
      <c r="K23" s="8">
        <v>22.6</v>
      </c>
      <c r="L23" s="8">
        <v>22.6</v>
      </c>
      <c r="M23" s="8">
        <v>22.6</v>
      </c>
      <c r="N23" s="8">
        <v>94</v>
      </c>
      <c r="O23" s="8">
        <v>94</v>
      </c>
      <c r="P23" s="8">
        <v>94</v>
      </c>
    </row>
    <row r="24" spans="1:16" x14ac:dyDescent="0.25">
      <c r="A24" s="8" t="s">
        <v>24</v>
      </c>
      <c r="B24" s="7" t="s">
        <v>78</v>
      </c>
      <c r="C24" s="8" t="s">
        <v>78</v>
      </c>
      <c r="D24" s="8" t="s">
        <v>78</v>
      </c>
      <c r="E24" s="8">
        <v>0.5</v>
      </c>
      <c r="F24" s="8">
        <v>0.5</v>
      </c>
      <c r="G24" s="8">
        <v>0.5</v>
      </c>
      <c r="H24" s="8">
        <v>0</v>
      </c>
      <c r="I24" s="8">
        <v>0</v>
      </c>
      <c r="J24" s="8">
        <v>0</v>
      </c>
      <c r="K24" s="8">
        <v>16</v>
      </c>
      <c r="L24" s="8">
        <v>16</v>
      </c>
      <c r="M24" s="8">
        <v>16</v>
      </c>
      <c r="N24" s="8">
        <v>63</v>
      </c>
      <c r="O24" s="8">
        <v>63</v>
      </c>
      <c r="P24" s="8">
        <v>63</v>
      </c>
    </row>
    <row r="25" spans="1:16" x14ac:dyDescent="0.25">
      <c r="A25" s="8"/>
      <c r="B25" s="1" t="s">
        <v>0</v>
      </c>
      <c r="C25" s="8"/>
      <c r="D25" s="8"/>
      <c r="E25" s="9">
        <f>E22+E23+E24</f>
        <v>3.5999999999999996</v>
      </c>
      <c r="F25" s="9">
        <f t="shared" ref="F25:P25" si="2">F22+F23+F24</f>
        <v>3.5999999999999996</v>
      </c>
      <c r="G25" s="9">
        <f t="shared" si="2"/>
        <v>3.5999999999999996</v>
      </c>
      <c r="H25" s="9">
        <f t="shared" si="2"/>
        <v>3.5</v>
      </c>
      <c r="I25" s="9">
        <f t="shared" si="2"/>
        <v>3.5</v>
      </c>
      <c r="J25" s="9">
        <f t="shared" si="2"/>
        <v>3.5</v>
      </c>
      <c r="K25" s="9">
        <f t="shared" si="2"/>
        <v>61.1</v>
      </c>
      <c r="L25" s="9">
        <f t="shared" si="2"/>
        <v>61.1</v>
      </c>
      <c r="M25" s="9">
        <f t="shared" si="2"/>
        <v>61.1</v>
      </c>
      <c r="N25" s="9">
        <f t="shared" si="2"/>
        <v>282</v>
      </c>
      <c r="O25" s="9">
        <f t="shared" si="2"/>
        <v>282</v>
      </c>
      <c r="P25" s="9">
        <f t="shared" si="2"/>
        <v>282</v>
      </c>
    </row>
    <row r="26" spans="1:16" x14ac:dyDescent="0.25">
      <c r="A26" s="7" t="s">
        <v>4</v>
      </c>
      <c r="B26" s="8"/>
      <c r="C26" s="8"/>
      <c r="D26" s="8"/>
      <c r="E26" s="9">
        <f>E10+E20+E25</f>
        <v>47.330000000000005</v>
      </c>
      <c r="F26" s="9">
        <f t="shared" ref="F26:P26" si="3">F10+F20+F25</f>
        <v>50.64</v>
      </c>
      <c r="G26" s="9">
        <f t="shared" si="3"/>
        <v>52.660000000000004</v>
      </c>
      <c r="H26" s="9">
        <f t="shared" si="3"/>
        <v>48.85</v>
      </c>
      <c r="I26" s="9">
        <f t="shared" si="3"/>
        <v>53.15</v>
      </c>
      <c r="J26" s="9">
        <f t="shared" si="3"/>
        <v>54.45</v>
      </c>
      <c r="K26" s="9">
        <f t="shared" si="3"/>
        <v>227.92</v>
      </c>
      <c r="L26" s="9">
        <f t="shared" si="3"/>
        <v>237.01999999999998</v>
      </c>
      <c r="M26" s="9">
        <f t="shared" si="3"/>
        <v>253.72</v>
      </c>
      <c r="N26" s="9">
        <f t="shared" si="3"/>
        <v>1741.05</v>
      </c>
      <c r="O26" s="9">
        <f t="shared" si="3"/>
        <v>1861.05</v>
      </c>
      <c r="P26" s="9">
        <f t="shared" si="3"/>
        <v>1948.05</v>
      </c>
    </row>
    <row r="30" spans="1:16" x14ac:dyDescent="0.25">
      <c r="K30" s="2"/>
    </row>
  </sheetData>
  <mergeCells count="5">
    <mergeCell ref="E1:G1"/>
    <mergeCell ref="H1:J1"/>
    <mergeCell ref="K1:M1"/>
    <mergeCell ref="N1:P1"/>
    <mergeCell ref="D3:J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9"/>
  <sheetViews>
    <sheetView workbookViewId="0">
      <selection activeCell="P26" sqref="A1:P26"/>
    </sheetView>
  </sheetViews>
  <sheetFormatPr defaultRowHeight="15" x14ac:dyDescent="0.25"/>
  <cols>
    <col min="1" max="1" width="21" customWidth="1"/>
    <col min="2" max="2" width="6" customWidth="1"/>
    <col min="3" max="3" width="6.5703125" customWidth="1"/>
    <col min="4" max="4" width="8" customWidth="1"/>
    <col min="5" max="5" width="7.85546875" customWidth="1"/>
    <col min="6" max="6" width="6.85546875" customWidth="1"/>
    <col min="7" max="7" width="8" customWidth="1"/>
    <col min="8" max="8" width="7.28515625" customWidth="1"/>
    <col min="9" max="9" width="6.7109375" customWidth="1"/>
    <col min="10" max="10" width="7.5703125" customWidth="1"/>
    <col min="11" max="11" width="7.42578125" customWidth="1"/>
    <col min="12" max="12" width="6.5703125" customWidth="1"/>
    <col min="13" max="14" width="7.5703125" customWidth="1"/>
    <col min="15" max="15" width="6.42578125" customWidth="1"/>
    <col min="16" max="17" width="7.5703125" customWidth="1"/>
  </cols>
  <sheetData>
    <row r="1" spans="1:16" x14ac:dyDescent="0.25">
      <c r="A1" s="3" t="s">
        <v>1</v>
      </c>
      <c r="B1" s="3" t="s">
        <v>17</v>
      </c>
      <c r="C1" s="4"/>
      <c r="D1" s="5"/>
      <c r="E1" s="47" t="s">
        <v>2</v>
      </c>
      <c r="F1" s="48"/>
      <c r="G1" s="49"/>
      <c r="H1" s="47" t="s">
        <v>9</v>
      </c>
      <c r="I1" s="48"/>
      <c r="J1" s="49"/>
      <c r="K1" s="47" t="s">
        <v>10</v>
      </c>
      <c r="L1" s="48"/>
      <c r="M1" s="49"/>
      <c r="N1" s="47" t="s">
        <v>11</v>
      </c>
      <c r="O1" s="48"/>
      <c r="P1" s="49"/>
    </row>
    <row r="2" spans="1:16" x14ac:dyDescent="0.25">
      <c r="A2" s="1" t="s">
        <v>48</v>
      </c>
      <c r="B2" s="6" t="s">
        <v>6</v>
      </c>
      <c r="C2" s="1" t="s">
        <v>7</v>
      </c>
      <c r="D2" s="1" t="s">
        <v>8</v>
      </c>
      <c r="E2" s="6" t="s">
        <v>6</v>
      </c>
      <c r="F2" s="1" t="s">
        <v>7</v>
      </c>
      <c r="G2" s="1" t="s">
        <v>8</v>
      </c>
      <c r="H2" s="1" t="s">
        <v>6</v>
      </c>
      <c r="I2" s="1" t="s">
        <v>7</v>
      </c>
      <c r="J2" s="1" t="s">
        <v>8</v>
      </c>
      <c r="K2" s="1" t="s">
        <v>6</v>
      </c>
      <c r="L2" s="1" t="s">
        <v>7</v>
      </c>
      <c r="M2" s="1" t="s">
        <v>8</v>
      </c>
      <c r="N2" s="1" t="s">
        <v>6</v>
      </c>
      <c r="O2" s="1" t="s">
        <v>7</v>
      </c>
      <c r="P2" s="1" t="s">
        <v>8</v>
      </c>
    </row>
    <row r="3" spans="1:16" x14ac:dyDescent="0.25">
      <c r="A3" s="1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5">
      <c r="A4" s="8" t="s">
        <v>42</v>
      </c>
      <c r="B4" s="8">
        <v>105</v>
      </c>
      <c r="C4" s="8">
        <v>130</v>
      </c>
      <c r="D4" s="8">
        <v>150</v>
      </c>
      <c r="E4" s="8">
        <v>11</v>
      </c>
      <c r="F4" s="8">
        <v>13.6</v>
      </c>
      <c r="G4" s="8">
        <v>13.6</v>
      </c>
      <c r="H4" s="8">
        <v>16.8</v>
      </c>
      <c r="I4" s="8">
        <v>20.8</v>
      </c>
      <c r="J4" s="8">
        <v>20.8</v>
      </c>
      <c r="K4" s="8">
        <v>1.8</v>
      </c>
      <c r="L4" s="8">
        <v>2.23</v>
      </c>
      <c r="M4" s="8">
        <v>2.23</v>
      </c>
      <c r="N4" s="8">
        <v>200</v>
      </c>
      <c r="O4" s="8">
        <v>248</v>
      </c>
      <c r="P4" s="8">
        <v>248</v>
      </c>
    </row>
    <row r="5" spans="1:16" x14ac:dyDescent="0.25">
      <c r="A5" s="8" t="s">
        <v>43</v>
      </c>
      <c r="B5" s="8">
        <v>30</v>
      </c>
      <c r="C5" s="8">
        <v>30</v>
      </c>
      <c r="D5" s="8">
        <v>40</v>
      </c>
      <c r="E5" s="8">
        <v>2.1</v>
      </c>
      <c r="F5" s="8">
        <v>2.1</v>
      </c>
      <c r="G5" s="8">
        <v>2.76</v>
      </c>
      <c r="H5" s="8">
        <v>2.6</v>
      </c>
      <c r="I5" s="8">
        <v>2.6</v>
      </c>
      <c r="J5" s="8">
        <v>3.48</v>
      </c>
      <c r="K5" s="8">
        <v>0</v>
      </c>
      <c r="L5" s="8">
        <v>0</v>
      </c>
      <c r="M5" s="8">
        <v>0</v>
      </c>
      <c r="N5" s="8">
        <v>32</v>
      </c>
      <c r="O5" s="8">
        <v>32</v>
      </c>
      <c r="P5" s="8">
        <v>43.2</v>
      </c>
    </row>
    <row r="6" spans="1:16" x14ac:dyDescent="0.25">
      <c r="A6" s="8" t="s">
        <v>44</v>
      </c>
      <c r="B6" s="8">
        <v>200</v>
      </c>
      <c r="C6" s="8">
        <v>200</v>
      </c>
      <c r="D6" s="8">
        <v>200</v>
      </c>
      <c r="E6" s="8">
        <v>1.4</v>
      </c>
      <c r="F6" s="8">
        <v>1.4</v>
      </c>
      <c r="G6" s="8">
        <v>1.4</v>
      </c>
      <c r="H6" s="8">
        <v>1</v>
      </c>
      <c r="I6" s="8">
        <v>1</v>
      </c>
      <c r="J6" s="8">
        <v>1</v>
      </c>
      <c r="K6" s="8">
        <v>20.2</v>
      </c>
      <c r="L6" s="8">
        <v>20.2</v>
      </c>
      <c r="M6" s="8">
        <v>20.2</v>
      </c>
      <c r="N6" s="8">
        <v>96</v>
      </c>
      <c r="O6" s="8">
        <v>96</v>
      </c>
      <c r="P6" s="8">
        <v>96</v>
      </c>
    </row>
    <row r="7" spans="1:16" x14ac:dyDescent="0.25">
      <c r="A7" s="8" t="s">
        <v>45</v>
      </c>
      <c r="B7" s="8">
        <v>25</v>
      </c>
      <c r="C7" s="8">
        <v>40</v>
      </c>
      <c r="D7" s="8">
        <v>50</v>
      </c>
      <c r="E7" s="8">
        <v>1.88</v>
      </c>
      <c r="F7" s="8">
        <v>3</v>
      </c>
      <c r="G7" s="8">
        <v>3.76</v>
      </c>
      <c r="H7" s="8">
        <v>0.55000000000000004</v>
      </c>
      <c r="I7" s="8">
        <v>0.66</v>
      </c>
      <c r="J7" s="8">
        <v>1.1000000000000001</v>
      </c>
      <c r="K7" s="8">
        <v>13.4</v>
      </c>
      <c r="L7" s="8">
        <v>21.4</v>
      </c>
      <c r="M7" s="8">
        <v>26.8</v>
      </c>
      <c r="N7" s="8">
        <v>67</v>
      </c>
      <c r="O7" s="8">
        <v>90</v>
      </c>
      <c r="P7" s="8">
        <v>134</v>
      </c>
    </row>
    <row r="8" spans="1:16" x14ac:dyDescent="0.25">
      <c r="A8" s="8" t="s">
        <v>16</v>
      </c>
      <c r="B8" s="8">
        <v>20</v>
      </c>
      <c r="C8" s="8">
        <v>30</v>
      </c>
      <c r="D8" s="8">
        <v>40</v>
      </c>
      <c r="E8" s="8">
        <v>2.2999999999999998</v>
      </c>
      <c r="F8" s="8">
        <v>3.5</v>
      </c>
      <c r="G8" s="8">
        <v>4.5999999999999996</v>
      </c>
      <c r="H8" s="8">
        <v>0.2</v>
      </c>
      <c r="I8" s="8">
        <v>0.3</v>
      </c>
      <c r="J8" s="8">
        <v>0.5</v>
      </c>
      <c r="K8" s="8">
        <v>22.1</v>
      </c>
      <c r="L8" s="8">
        <v>33.200000000000003</v>
      </c>
      <c r="M8" s="8">
        <v>44.2</v>
      </c>
      <c r="N8" s="8">
        <v>98</v>
      </c>
      <c r="O8" s="8">
        <v>147</v>
      </c>
      <c r="P8" s="8">
        <v>195</v>
      </c>
    </row>
    <row r="9" spans="1:1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8"/>
      <c r="B10" s="9" t="s">
        <v>0</v>
      </c>
      <c r="C10" s="9"/>
      <c r="D10" s="9"/>
      <c r="E10" s="9">
        <f t="shared" ref="E10:P10" si="0">E4+E5+E6+E7+E8+E9</f>
        <v>18.68</v>
      </c>
      <c r="F10" s="9">
        <f t="shared" si="0"/>
        <v>23.599999999999998</v>
      </c>
      <c r="G10" s="9">
        <f t="shared" si="0"/>
        <v>26.119999999999997</v>
      </c>
      <c r="H10" s="9">
        <f t="shared" si="0"/>
        <v>21.150000000000002</v>
      </c>
      <c r="I10" s="9">
        <f t="shared" si="0"/>
        <v>25.360000000000003</v>
      </c>
      <c r="J10" s="9">
        <f t="shared" si="0"/>
        <v>26.880000000000003</v>
      </c>
      <c r="K10" s="9">
        <f t="shared" si="0"/>
        <v>57.5</v>
      </c>
      <c r="L10" s="9">
        <f t="shared" si="0"/>
        <v>77.03</v>
      </c>
      <c r="M10" s="9">
        <f t="shared" si="0"/>
        <v>93.43</v>
      </c>
      <c r="N10" s="9">
        <f t="shared" si="0"/>
        <v>493</v>
      </c>
      <c r="O10" s="9">
        <f t="shared" si="0"/>
        <v>613</v>
      </c>
      <c r="P10" s="9">
        <f t="shared" si="0"/>
        <v>716.2</v>
      </c>
    </row>
    <row r="11" spans="1:16" x14ac:dyDescent="0.25">
      <c r="A11" s="9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11" t="s">
        <v>163</v>
      </c>
      <c r="B12" s="8">
        <v>50</v>
      </c>
      <c r="C12" s="8"/>
      <c r="D12" s="8"/>
      <c r="E12" s="8">
        <v>1</v>
      </c>
      <c r="F12" s="8"/>
      <c r="G12" s="8"/>
      <c r="H12" s="8">
        <v>5.7</v>
      </c>
      <c r="I12" s="8"/>
      <c r="J12" s="8"/>
      <c r="K12" s="8">
        <v>3.7</v>
      </c>
      <c r="L12" s="8"/>
      <c r="M12" s="8"/>
      <c r="N12" s="8">
        <v>66.5</v>
      </c>
      <c r="O12" s="8"/>
      <c r="P12" s="8"/>
    </row>
    <row r="13" spans="1:16" ht="16.5" customHeight="1" x14ac:dyDescent="0.25">
      <c r="A13" s="11" t="s">
        <v>164</v>
      </c>
      <c r="B13" s="8"/>
      <c r="C13" s="8">
        <v>70</v>
      </c>
      <c r="D13" s="8">
        <v>70</v>
      </c>
      <c r="E13" s="8"/>
      <c r="F13" s="8">
        <v>1.26</v>
      </c>
      <c r="G13" s="8">
        <v>1.26</v>
      </c>
      <c r="H13" s="8"/>
      <c r="I13" s="8">
        <v>9.5</v>
      </c>
      <c r="J13" s="8">
        <v>9.5</v>
      </c>
      <c r="K13" s="8"/>
      <c r="L13" s="8">
        <v>4.5999999999999996</v>
      </c>
      <c r="M13" s="8">
        <v>4.5999999999999996</v>
      </c>
      <c r="N13" s="8"/>
      <c r="O13" s="8">
        <v>108.5</v>
      </c>
      <c r="P13" s="8">
        <v>108.5</v>
      </c>
    </row>
    <row r="14" spans="1:16" x14ac:dyDescent="0.25">
      <c r="A14" s="8" t="s">
        <v>165</v>
      </c>
      <c r="B14" s="8">
        <v>100</v>
      </c>
      <c r="C14" s="8">
        <v>100</v>
      </c>
      <c r="D14" s="8">
        <v>100</v>
      </c>
      <c r="E14" s="8">
        <v>18.8</v>
      </c>
      <c r="F14" s="8">
        <v>18.8</v>
      </c>
      <c r="G14" s="8">
        <v>18.8</v>
      </c>
      <c r="H14" s="8">
        <v>18</v>
      </c>
      <c r="I14" s="8">
        <v>18</v>
      </c>
      <c r="J14" s="8">
        <v>18</v>
      </c>
      <c r="K14" s="8">
        <v>9.1999999999999993</v>
      </c>
      <c r="L14" s="8">
        <v>9.1999999999999993</v>
      </c>
      <c r="M14" s="8">
        <v>9.1999999999999993</v>
      </c>
      <c r="N14" s="8">
        <v>258</v>
      </c>
      <c r="O14" s="8">
        <v>258</v>
      </c>
      <c r="P14" s="8">
        <v>258</v>
      </c>
    </row>
    <row r="15" spans="1:16" x14ac:dyDescent="0.25">
      <c r="A15" s="8" t="s">
        <v>46</v>
      </c>
      <c r="B15" s="8">
        <v>150</v>
      </c>
      <c r="C15" s="8">
        <v>150</v>
      </c>
      <c r="D15" s="8">
        <v>200</v>
      </c>
      <c r="E15" s="8">
        <v>3</v>
      </c>
      <c r="F15" s="8">
        <v>3</v>
      </c>
      <c r="G15" s="8">
        <v>4</v>
      </c>
      <c r="H15" s="8">
        <v>8.6999999999999993</v>
      </c>
      <c r="I15" s="8">
        <v>8.6999999999999993</v>
      </c>
      <c r="J15" s="8">
        <v>11.6</v>
      </c>
      <c r="K15" s="8">
        <v>17.7</v>
      </c>
      <c r="L15" s="8">
        <v>17.7</v>
      </c>
      <c r="M15" s="8">
        <v>23.6</v>
      </c>
      <c r="N15" s="8">
        <v>161</v>
      </c>
      <c r="O15" s="8">
        <v>161</v>
      </c>
      <c r="P15" s="8">
        <v>214</v>
      </c>
    </row>
    <row r="16" spans="1:16" x14ac:dyDescent="0.25">
      <c r="A16" s="8" t="s">
        <v>47</v>
      </c>
      <c r="B16" s="8">
        <v>200</v>
      </c>
      <c r="C16" s="8">
        <v>200</v>
      </c>
      <c r="D16" s="8">
        <v>200</v>
      </c>
      <c r="E16" s="8">
        <v>0.2</v>
      </c>
      <c r="F16" s="8">
        <v>0.2</v>
      </c>
      <c r="G16" s="8">
        <v>0.2</v>
      </c>
      <c r="H16" s="8">
        <v>0.2</v>
      </c>
      <c r="I16" s="8">
        <v>0.2</v>
      </c>
      <c r="J16" s="8">
        <v>0.2</v>
      </c>
      <c r="K16" s="8">
        <v>21.8</v>
      </c>
      <c r="L16" s="8">
        <v>21.8</v>
      </c>
      <c r="M16" s="8">
        <v>21.8</v>
      </c>
      <c r="N16" s="8">
        <v>88</v>
      </c>
      <c r="O16" s="8">
        <v>88</v>
      </c>
      <c r="P16" s="8">
        <v>88</v>
      </c>
    </row>
    <row r="17" spans="1:16" x14ac:dyDescent="0.25">
      <c r="A17" s="8" t="s">
        <v>16</v>
      </c>
      <c r="B17" s="8">
        <v>25</v>
      </c>
      <c r="C17" s="8">
        <v>30</v>
      </c>
      <c r="D17" s="8">
        <v>40</v>
      </c>
      <c r="E17" s="8">
        <v>2.2999999999999998</v>
      </c>
      <c r="F17" s="8">
        <v>2.8</v>
      </c>
      <c r="G17" s="8">
        <v>3.7</v>
      </c>
      <c r="H17" s="8">
        <v>0.2</v>
      </c>
      <c r="I17" s="8">
        <v>0.3</v>
      </c>
      <c r="J17" s="8">
        <v>0.4</v>
      </c>
      <c r="K17" s="8">
        <v>22.1</v>
      </c>
      <c r="L17" s="8">
        <v>26.5</v>
      </c>
      <c r="M17" s="8">
        <v>35.4</v>
      </c>
      <c r="N17" s="8">
        <v>98</v>
      </c>
      <c r="O17" s="8">
        <v>117</v>
      </c>
      <c r="P17" s="8">
        <v>156</v>
      </c>
    </row>
    <row r="18" spans="1:1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1" t="s">
        <v>0</v>
      </c>
      <c r="C20" s="8"/>
      <c r="D20" s="8"/>
      <c r="E20" s="9">
        <f t="shared" ref="E20:P20" si="1">E12+E13+E14+E15+E16+E17+E18+E19</f>
        <v>25.3</v>
      </c>
      <c r="F20" s="9">
        <f t="shared" si="1"/>
        <v>26.060000000000002</v>
      </c>
      <c r="G20" s="9">
        <f t="shared" si="1"/>
        <v>27.96</v>
      </c>
      <c r="H20" s="9">
        <f t="shared" si="1"/>
        <v>32.800000000000004</v>
      </c>
      <c r="I20" s="9">
        <f t="shared" si="1"/>
        <v>36.700000000000003</v>
      </c>
      <c r="J20" s="9">
        <f t="shared" si="1"/>
        <v>39.700000000000003</v>
      </c>
      <c r="K20" s="9">
        <f t="shared" si="1"/>
        <v>74.5</v>
      </c>
      <c r="L20" s="9">
        <f t="shared" si="1"/>
        <v>79.8</v>
      </c>
      <c r="M20" s="9">
        <f t="shared" si="1"/>
        <v>94.6</v>
      </c>
      <c r="N20" s="9">
        <f t="shared" si="1"/>
        <v>671.5</v>
      </c>
      <c r="O20" s="9">
        <f t="shared" si="1"/>
        <v>732.5</v>
      </c>
      <c r="P20" s="9">
        <f t="shared" si="1"/>
        <v>824.5</v>
      </c>
    </row>
    <row r="21" spans="1:16" x14ac:dyDescent="0.25">
      <c r="A21" s="9" t="s">
        <v>74</v>
      </c>
      <c r="B21" s="1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8" t="s">
        <v>98</v>
      </c>
      <c r="B22" s="7" t="s">
        <v>65</v>
      </c>
      <c r="C22" s="8" t="s">
        <v>65</v>
      </c>
      <c r="D22" s="8" t="s">
        <v>65</v>
      </c>
      <c r="E22" s="8">
        <v>14.5</v>
      </c>
      <c r="F22" s="8">
        <v>14.5</v>
      </c>
      <c r="G22" s="8">
        <v>14.5</v>
      </c>
      <c r="H22" s="8">
        <v>9.9</v>
      </c>
      <c r="I22" s="8">
        <v>9.9</v>
      </c>
      <c r="J22" s="8">
        <v>9.9</v>
      </c>
      <c r="K22" s="8">
        <v>14</v>
      </c>
      <c r="L22" s="8">
        <v>14</v>
      </c>
      <c r="M22" s="8">
        <v>14</v>
      </c>
      <c r="N22" s="8">
        <v>203</v>
      </c>
      <c r="O22" s="8">
        <v>203</v>
      </c>
      <c r="P22" s="8">
        <v>203</v>
      </c>
    </row>
    <row r="23" spans="1:16" x14ac:dyDescent="0.25">
      <c r="A23" s="8" t="s">
        <v>161</v>
      </c>
      <c r="B23" s="7">
        <v>200</v>
      </c>
      <c r="C23" s="8">
        <v>200</v>
      </c>
      <c r="D23" s="8">
        <v>200</v>
      </c>
      <c r="E23" s="8">
        <v>5.6</v>
      </c>
      <c r="F23" s="8">
        <v>5.6</v>
      </c>
      <c r="G23" s="8">
        <v>5.6</v>
      </c>
      <c r="H23" s="8">
        <v>4.5999999999999996</v>
      </c>
      <c r="I23" s="8">
        <v>4.5999999999999996</v>
      </c>
      <c r="J23" s="8">
        <v>4.5999999999999996</v>
      </c>
      <c r="K23" s="8">
        <v>9</v>
      </c>
      <c r="L23" s="8">
        <v>9</v>
      </c>
      <c r="M23" s="8">
        <v>9</v>
      </c>
      <c r="N23" s="8">
        <v>100</v>
      </c>
      <c r="O23" s="8">
        <v>100</v>
      </c>
      <c r="P23" s="8">
        <v>100</v>
      </c>
    </row>
    <row r="24" spans="1:16" x14ac:dyDescent="0.25">
      <c r="A24" s="8"/>
      <c r="B24" s="1" t="s">
        <v>0</v>
      </c>
      <c r="C24" s="8"/>
      <c r="D24" s="8"/>
      <c r="E24" s="9">
        <f>E22+E23</f>
        <v>20.100000000000001</v>
      </c>
      <c r="F24" s="9">
        <f t="shared" ref="F24:P24" si="2">F22+F23</f>
        <v>20.100000000000001</v>
      </c>
      <c r="G24" s="9">
        <f t="shared" si="2"/>
        <v>20.100000000000001</v>
      </c>
      <c r="H24" s="9">
        <f t="shared" si="2"/>
        <v>14.5</v>
      </c>
      <c r="I24" s="9">
        <f t="shared" si="2"/>
        <v>14.5</v>
      </c>
      <c r="J24" s="9">
        <f t="shared" si="2"/>
        <v>14.5</v>
      </c>
      <c r="K24" s="9">
        <f t="shared" si="2"/>
        <v>23</v>
      </c>
      <c r="L24" s="9">
        <f t="shared" si="2"/>
        <v>23</v>
      </c>
      <c r="M24" s="9">
        <f t="shared" si="2"/>
        <v>23</v>
      </c>
      <c r="N24" s="9">
        <f t="shared" si="2"/>
        <v>303</v>
      </c>
      <c r="O24" s="9">
        <f t="shared" si="2"/>
        <v>303</v>
      </c>
      <c r="P24" s="9">
        <f t="shared" si="2"/>
        <v>303</v>
      </c>
    </row>
    <row r="25" spans="1:16" x14ac:dyDescent="0.25">
      <c r="A25" s="7" t="s">
        <v>4</v>
      </c>
      <c r="B25" s="8"/>
      <c r="C25" s="8"/>
      <c r="D25" s="8"/>
      <c r="E25" s="9">
        <f>E10+E20+E24</f>
        <v>64.080000000000013</v>
      </c>
      <c r="F25" s="9">
        <f t="shared" ref="F25:P25" si="3">F10+F20+F24</f>
        <v>69.759999999999991</v>
      </c>
      <c r="G25" s="9">
        <f t="shared" si="3"/>
        <v>74.180000000000007</v>
      </c>
      <c r="H25" s="9">
        <f t="shared" si="3"/>
        <v>68.45</v>
      </c>
      <c r="I25" s="9">
        <f t="shared" si="3"/>
        <v>76.56</v>
      </c>
      <c r="J25" s="9">
        <f t="shared" si="3"/>
        <v>81.080000000000013</v>
      </c>
      <c r="K25" s="9">
        <f t="shared" si="3"/>
        <v>155</v>
      </c>
      <c r="L25" s="9">
        <f t="shared" si="3"/>
        <v>179.82999999999998</v>
      </c>
      <c r="M25" s="9">
        <f t="shared" si="3"/>
        <v>211.03</v>
      </c>
      <c r="N25" s="9">
        <f t="shared" si="3"/>
        <v>1467.5</v>
      </c>
      <c r="O25" s="9">
        <f t="shared" si="3"/>
        <v>1648.5</v>
      </c>
      <c r="P25" s="9">
        <f t="shared" si="3"/>
        <v>1843.7</v>
      </c>
    </row>
    <row r="29" spans="1:16" x14ac:dyDescent="0.25">
      <c r="K29" s="2"/>
    </row>
  </sheetData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9"/>
  <sheetViews>
    <sheetView workbookViewId="0">
      <selection activeCell="P25" sqref="A1:P25"/>
    </sheetView>
  </sheetViews>
  <sheetFormatPr defaultRowHeight="15" x14ac:dyDescent="0.25"/>
  <cols>
    <col min="1" max="1" width="21" customWidth="1"/>
    <col min="2" max="2" width="6" customWidth="1"/>
    <col min="3" max="3" width="6.5703125" customWidth="1"/>
    <col min="4" max="4" width="8" customWidth="1"/>
    <col min="5" max="5" width="7.85546875" customWidth="1"/>
    <col min="6" max="6" width="6.85546875" customWidth="1"/>
    <col min="7" max="7" width="8" customWidth="1"/>
    <col min="8" max="8" width="7.28515625" customWidth="1"/>
    <col min="9" max="9" width="6.7109375" customWidth="1"/>
    <col min="10" max="10" width="7.5703125" customWidth="1"/>
    <col min="11" max="11" width="7.42578125" customWidth="1"/>
    <col min="12" max="12" width="6.5703125" customWidth="1"/>
    <col min="13" max="14" width="7.5703125" customWidth="1"/>
    <col min="15" max="15" width="6.42578125" customWidth="1"/>
    <col min="16" max="17" width="7.5703125" customWidth="1"/>
  </cols>
  <sheetData>
    <row r="1" spans="1:16" x14ac:dyDescent="0.25">
      <c r="A1" s="3" t="s">
        <v>1</v>
      </c>
      <c r="B1" s="3" t="s">
        <v>17</v>
      </c>
      <c r="C1" s="4"/>
      <c r="D1" s="5"/>
      <c r="E1" s="47" t="s">
        <v>2</v>
      </c>
      <c r="F1" s="48"/>
      <c r="G1" s="49"/>
      <c r="H1" s="47" t="s">
        <v>9</v>
      </c>
      <c r="I1" s="48"/>
      <c r="J1" s="49"/>
      <c r="K1" s="47" t="s">
        <v>10</v>
      </c>
      <c r="L1" s="48"/>
      <c r="M1" s="49"/>
      <c r="N1" s="47" t="s">
        <v>11</v>
      </c>
      <c r="O1" s="48"/>
      <c r="P1" s="49"/>
    </row>
    <row r="2" spans="1:16" x14ac:dyDescent="0.25">
      <c r="A2" s="1" t="s">
        <v>49</v>
      </c>
      <c r="B2" s="6" t="s">
        <v>6</v>
      </c>
      <c r="C2" s="1" t="s">
        <v>7</v>
      </c>
      <c r="D2" s="1" t="s">
        <v>8</v>
      </c>
      <c r="E2" s="6" t="s">
        <v>6</v>
      </c>
      <c r="F2" s="1" t="s">
        <v>7</v>
      </c>
      <c r="G2" s="1" t="s">
        <v>8</v>
      </c>
      <c r="H2" s="1" t="s">
        <v>6</v>
      </c>
      <c r="I2" s="1" t="s">
        <v>7</v>
      </c>
      <c r="J2" s="1" t="s">
        <v>8</v>
      </c>
      <c r="K2" s="1" t="s">
        <v>6</v>
      </c>
      <c r="L2" s="1" t="s">
        <v>7</v>
      </c>
      <c r="M2" s="1" t="s">
        <v>8</v>
      </c>
      <c r="N2" s="1" t="s">
        <v>6</v>
      </c>
      <c r="O2" s="1" t="s">
        <v>7</v>
      </c>
      <c r="P2" s="1" t="s">
        <v>8</v>
      </c>
    </row>
    <row r="3" spans="1:16" x14ac:dyDescent="0.25">
      <c r="A3" s="1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5">
      <c r="A4" s="8" t="s">
        <v>91</v>
      </c>
      <c r="B4" s="8">
        <v>60</v>
      </c>
      <c r="C4" s="8">
        <v>60</v>
      </c>
      <c r="D4" s="8">
        <v>60</v>
      </c>
      <c r="E4" s="8">
        <v>1.68</v>
      </c>
      <c r="F4" s="8">
        <v>1.68</v>
      </c>
      <c r="G4" s="8">
        <v>1.68</v>
      </c>
      <c r="H4" s="8"/>
      <c r="I4" s="8"/>
      <c r="J4" s="8"/>
      <c r="K4" s="8">
        <v>0.78</v>
      </c>
      <c r="L4" s="8">
        <v>0.78</v>
      </c>
      <c r="M4" s="8">
        <v>0.78</v>
      </c>
      <c r="N4" s="8">
        <v>8.4</v>
      </c>
      <c r="O4" s="8">
        <v>8.4</v>
      </c>
      <c r="P4" s="8">
        <v>8.4</v>
      </c>
    </row>
    <row r="5" spans="1:16" x14ac:dyDescent="0.25">
      <c r="A5" s="8" t="s">
        <v>13</v>
      </c>
      <c r="B5" s="8">
        <v>50</v>
      </c>
      <c r="C5" s="8">
        <v>75</v>
      </c>
      <c r="D5" s="8">
        <v>100</v>
      </c>
      <c r="E5" s="8">
        <v>5.8</v>
      </c>
      <c r="F5" s="8">
        <v>7.7</v>
      </c>
      <c r="G5" s="8">
        <v>8.1999999999999993</v>
      </c>
      <c r="H5" s="8">
        <v>3.35</v>
      </c>
      <c r="I5" s="8">
        <v>5.03</v>
      </c>
      <c r="J5" s="8">
        <v>6.7</v>
      </c>
      <c r="K5" s="8">
        <v>0.75</v>
      </c>
      <c r="L5" s="8">
        <v>1.1299999999999999</v>
      </c>
      <c r="M5" s="8">
        <v>1.5</v>
      </c>
      <c r="N5" s="8">
        <v>101</v>
      </c>
      <c r="O5" s="8">
        <v>151.5</v>
      </c>
      <c r="P5" s="8">
        <v>202</v>
      </c>
    </row>
    <row r="6" spans="1:16" x14ac:dyDescent="0.25">
      <c r="A6" s="8" t="s">
        <v>50</v>
      </c>
      <c r="B6" s="8">
        <v>150</v>
      </c>
      <c r="C6" s="8">
        <v>150</v>
      </c>
      <c r="D6" s="8">
        <v>150</v>
      </c>
      <c r="E6" s="8">
        <v>2.1</v>
      </c>
      <c r="F6" s="8">
        <v>2.1</v>
      </c>
      <c r="G6" s="8">
        <v>2.1</v>
      </c>
      <c r="H6" s="8">
        <v>4.0999999999999996</v>
      </c>
      <c r="I6" s="8">
        <v>4.0999999999999996</v>
      </c>
      <c r="J6" s="8">
        <v>4.0999999999999996</v>
      </c>
      <c r="K6" s="8">
        <v>22.4</v>
      </c>
      <c r="L6" s="8">
        <v>22.4</v>
      </c>
      <c r="M6" s="8">
        <v>22.4</v>
      </c>
      <c r="N6" s="8">
        <v>135</v>
      </c>
      <c r="O6" s="8">
        <v>135</v>
      </c>
      <c r="P6" s="8">
        <v>135</v>
      </c>
    </row>
    <row r="7" spans="1:16" x14ac:dyDescent="0.25">
      <c r="A7" s="8" t="s">
        <v>15</v>
      </c>
      <c r="B7" s="8" t="s">
        <v>18</v>
      </c>
      <c r="C7" s="8" t="s">
        <v>18</v>
      </c>
      <c r="D7" s="8" t="s">
        <v>18</v>
      </c>
      <c r="E7" s="8">
        <v>0.2</v>
      </c>
      <c r="F7" s="8">
        <v>0.2</v>
      </c>
      <c r="G7" s="8">
        <v>0.2</v>
      </c>
      <c r="H7" s="8">
        <v>0.06</v>
      </c>
      <c r="I7" s="8">
        <v>0.06</v>
      </c>
      <c r="J7" s="8">
        <v>0.06</v>
      </c>
      <c r="K7" s="8">
        <v>15</v>
      </c>
      <c r="L7" s="8">
        <v>15</v>
      </c>
      <c r="M7" s="8">
        <v>15</v>
      </c>
      <c r="N7" s="8">
        <v>56</v>
      </c>
      <c r="O7" s="8">
        <v>56</v>
      </c>
      <c r="P7" s="8">
        <v>56</v>
      </c>
    </row>
    <row r="8" spans="1:16" x14ac:dyDescent="0.25">
      <c r="A8" s="8" t="s">
        <v>21</v>
      </c>
      <c r="B8" s="8">
        <v>20</v>
      </c>
      <c r="C8" s="8">
        <v>30</v>
      </c>
      <c r="D8" s="8">
        <v>40</v>
      </c>
      <c r="E8" s="8">
        <v>1.88</v>
      </c>
      <c r="F8" s="8">
        <v>2.82</v>
      </c>
      <c r="G8" s="8">
        <v>3.76</v>
      </c>
      <c r="H8" s="8">
        <v>0.55000000000000004</v>
      </c>
      <c r="I8" s="8">
        <v>0.83</v>
      </c>
      <c r="J8" s="8">
        <v>0.55000000000000004</v>
      </c>
      <c r="K8" s="8">
        <v>13.4</v>
      </c>
      <c r="L8" s="8">
        <v>20.100000000000001</v>
      </c>
      <c r="M8" s="8">
        <v>13.4</v>
      </c>
      <c r="N8" s="8">
        <v>67</v>
      </c>
      <c r="O8" s="8">
        <v>100</v>
      </c>
      <c r="P8" s="8">
        <v>67</v>
      </c>
    </row>
    <row r="9" spans="1:16" x14ac:dyDescent="0.25">
      <c r="A9" s="8" t="s">
        <v>16</v>
      </c>
      <c r="B9" s="8">
        <v>20</v>
      </c>
      <c r="C9" s="8">
        <v>30</v>
      </c>
      <c r="D9" s="8">
        <v>40</v>
      </c>
      <c r="E9" s="8">
        <v>1.28</v>
      </c>
      <c r="F9" s="8">
        <v>1.92</v>
      </c>
      <c r="G9" s="8">
        <v>2.56</v>
      </c>
      <c r="H9" s="8">
        <v>0.13</v>
      </c>
      <c r="I9" s="8">
        <v>0.2</v>
      </c>
      <c r="J9" s="8">
        <v>0.26</v>
      </c>
      <c r="K9" s="8">
        <v>12.3</v>
      </c>
      <c r="L9" s="8">
        <v>18.399999999999999</v>
      </c>
      <c r="M9" s="8">
        <v>24.6</v>
      </c>
      <c r="N9" s="8">
        <v>54</v>
      </c>
      <c r="O9" s="8">
        <v>81</v>
      </c>
      <c r="P9" s="8">
        <v>109</v>
      </c>
    </row>
    <row r="10" spans="1:16" x14ac:dyDescent="0.25">
      <c r="A10" s="8"/>
      <c r="B10" s="9" t="s">
        <v>0</v>
      </c>
      <c r="C10" s="9"/>
      <c r="D10" s="9"/>
      <c r="E10" s="9">
        <f t="shared" ref="E10:P10" si="0">E4+E5+E6+E7+E8+E9</f>
        <v>12.94</v>
      </c>
      <c r="F10" s="9">
        <f t="shared" si="0"/>
        <v>16.420000000000002</v>
      </c>
      <c r="G10" s="9">
        <f t="shared" si="0"/>
        <v>18.499999999999996</v>
      </c>
      <c r="H10" s="9">
        <f t="shared" si="0"/>
        <v>8.19</v>
      </c>
      <c r="I10" s="9">
        <f t="shared" si="0"/>
        <v>10.219999999999999</v>
      </c>
      <c r="J10" s="9">
        <f t="shared" si="0"/>
        <v>11.670000000000002</v>
      </c>
      <c r="K10" s="9">
        <f t="shared" si="0"/>
        <v>64.63</v>
      </c>
      <c r="L10" s="9">
        <f t="shared" si="0"/>
        <v>77.81</v>
      </c>
      <c r="M10" s="9">
        <f t="shared" si="0"/>
        <v>77.680000000000007</v>
      </c>
      <c r="N10" s="9">
        <f t="shared" si="0"/>
        <v>421.4</v>
      </c>
      <c r="O10" s="9">
        <f t="shared" si="0"/>
        <v>531.9</v>
      </c>
      <c r="P10" s="9">
        <f t="shared" si="0"/>
        <v>577.4</v>
      </c>
    </row>
    <row r="11" spans="1:16" x14ac:dyDescent="0.25">
      <c r="A11" s="9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x14ac:dyDescent="0.25">
      <c r="A12" s="11" t="s">
        <v>166</v>
      </c>
      <c r="B12" s="8">
        <v>50</v>
      </c>
      <c r="C12" s="8">
        <v>70</v>
      </c>
      <c r="D12" s="8">
        <v>70</v>
      </c>
      <c r="E12" s="8">
        <v>0.8</v>
      </c>
      <c r="F12" s="8">
        <v>1.1200000000000001</v>
      </c>
      <c r="G12" s="8">
        <v>1.1200000000000001</v>
      </c>
      <c r="H12" s="8">
        <v>2.5</v>
      </c>
      <c r="I12" s="8">
        <v>3.5</v>
      </c>
      <c r="J12" s="8">
        <v>3.5</v>
      </c>
      <c r="K12" s="8">
        <v>3.85</v>
      </c>
      <c r="L12" s="8">
        <v>5.39</v>
      </c>
      <c r="M12" s="8">
        <v>5.39</v>
      </c>
      <c r="N12" s="8">
        <v>41.5</v>
      </c>
      <c r="O12" s="8">
        <v>58.1</v>
      </c>
      <c r="P12" s="8">
        <v>58.1</v>
      </c>
    </row>
    <row r="13" spans="1:16" ht="34.5" customHeight="1" x14ac:dyDescent="0.25">
      <c r="A13" s="10" t="s">
        <v>89</v>
      </c>
      <c r="B13" s="8" t="s">
        <v>22</v>
      </c>
      <c r="C13" s="8" t="s">
        <v>22</v>
      </c>
      <c r="D13" s="8" t="s">
        <v>22</v>
      </c>
      <c r="E13" s="8">
        <v>1.3</v>
      </c>
      <c r="F13" s="8">
        <v>1.3</v>
      </c>
      <c r="G13" s="8">
        <v>1.3</v>
      </c>
      <c r="H13" s="8">
        <v>4.3</v>
      </c>
      <c r="I13" s="8">
        <v>4.3</v>
      </c>
      <c r="J13" s="8">
        <v>4.3</v>
      </c>
      <c r="K13" s="8">
        <v>11</v>
      </c>
      <c r="L13" s="8">
        <v>11</v>
      </c>
      <c r="M13" s="8">
        <v>11</v>
      </c>
      <c r="N13" s="8">
        <v>88</v>
      </c>
      <c r="O13" s="8">
        <v>88</v>
      </c>
      <c r="P13" s="8">
        <v>88</v>
      </c>
    </row>
    <row r="14" spans="1:16" ht="24.75" x14ac:dyDescent="0.25">
      <c r="A14" s="11" t="s">
        <v>167</v>
      </c>
      <c r="B14" s="8" t="s">
        <v>168</v>
      </c>
      <c r="C14" s="8" t="s">
        <v>168</v>
      </c>
      <c r="D14" s="8" t="s">
        <v>169</v>
      </c>
      <c r="E14" s="8">
        <v>13.2</v>
      </c>
      <c r="F14" s="8">
        <v>21.1</v>
      </c>
      <c r="G14" s="8">
        <v>21.1</v>
      </c>
      <c r="H14" s="8">
        <v>13</v>
      </c>
      <c r="I14" s="8">
        <v>22.2</v>
      </c>
      <c r="J14" s="8">
        <v>22.2</v>
      </c>
      <c r="K14" s="8">
        <v>16.600000000000001</v>
      </c>
      <c r="L14" s="8">
        <v>5.2</v>
      </c>
      <c r="M14" s="8">
        <v>5.2</v>
      </c>
      <c r="N14" s="8">
        <v>235</v>
      </c>
      <c r="O14" s="8">
        <v>265</v>
      </c>
      <c r="P14" s="8">
        <v>265</v>
      </c>
    </row>
    <row r="15" spans="1:16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x14ac:dyDescent="0.25">
      <c r="A16" s="8" t="s">
        <v>20</v>
      </c>
      <c r="B16" s="8">
        <v>200</v>
      </c>
      <c r="C16" s="8">
        <v>200</v>
      </c>
      <c r="D16" s="8">
        <v>200</v>
      </c>
      <c r="E16" s="8">
        <v>0.2</v>
      </c>
      <c r="F16" s="8">
        <v>0.2</v>
      </c>
      <c r="G16" s="8">
        <v>0.2</v>
      </c>
      <c r="H16" s="8">
        <v>0</v>
      </c>
      <c r="I16" s="8">
        <v>0</v>
      </c>
      <c r="J16" s="8">
        <v>0</v>
      </c>
      <c r="K16" s="8">
        <v>35</v>
      </c>
      <c r="L16" s="8">
        <v>35</v>
      </c>
      <c r="M16" s="8">
        <v>35</v>
      </c>
      <c r="N16" s="8">
        <v>134</v>
      </c>
      <c r="O16" s="8">
        <v>134</v>
      </c>
      <c r="P16" s="8">
        <v>134</v>
      </c>
    </row>
    <row r="17" spans="1:16" x14ac:dyDescent="0.25">
      <c r="A17" s="8" t="s">
        <v>21</v>
      </c>
      <c r="B17" s="8">
        <v>25</v>
      </c>
      <c r="C17" s="8">
        <v>30</v>
      </c>
      <c r="D17" s="8">
        <v>40</v>
      </c>
      <c r="E17" s="8">
        <v>1.88</v>
      </c>
      <c r="F17" s="8">
        <v>2.2599999999999998</v>
      </c>
      <c r="G17" s="8">
        <v>3.01</v>
      </c>
      <c r="H17" s="8">
        <v>0.55000000000000004</v>
      </c>
      <c r="I17" s="8">
        <v>0.66</v>
      </c>
      <c r="J17" s="8">
        <v>0.55000000000000004</v>
      </c>
      <c r="K17" s="8">
        <v>13.4</v>
      </c>
      <c r="L17" s="8">
        <v>16.100000000000001</v>
      </c>
      <c r="M17" s="8">
        <v>13.4</v>
      </c>
      <c r="N17" s="8">
        <v>67</v>
      </c>
      <c r="O17" s="8">
        <v>80</v>
      </c>
      <c r="P17" s="8">
        <v>67</v>
      </c>
    </row>
    <row r="18" spans="1:16" x14ac:dyDescent="0.25">
      <c r="A18" s="8" t="s">
        <v>16</v>
      </c>
      <c r="B18" s="8">
        <v>25</v>
      </c>
      <c r="C18" s="8">
        <v>30</v>
      </c>
      <c r="D18" s="8">
        <v>40</v>
      </c>
      <c r="E18" s="8">
        <v>1.28</v>
      </c>
      <c r="F18" s="8">
        <v>1.54</v>
      </c>
      <c r="G18" s="8">
        <v>2.0499999999999998</v>
      </c>
      <c r="H18" s="8">
        <v>0.13</v>
      </c>
      <c r="I18" s="8">
        <v>0.16</v>
      </c>
      <c r="J18" s="8">
        <v>0.21</v>
      </c>
      <c r="K18" s="8">
        <v>12.3</v>
      </c>
      <c r="L18" s="8">
        <v>14.7</v>
      </c>
      <c r="M18" s="8">
        <v>19.600000000000001</v>
      </c>
      <c r="N18" s="8">
        <v>54</v>
      </c>
      <c r="O18" s="8">
        <v>65</v>
      </c>
      <c r="P18" s="8">
        <v>87</v>
      </c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1" t="s">
        <v>0</v>
      </c>
      <c r="C20" s="8"/>
      <c r="D20" s="8"/>
      <c r="E20" s="9">
        <f t="shared" ref="E20:P20" si="1">E12+E13+E14+E15+E16+E17+E18+E19</f>
        <v>18.66</v>
      </c>
      <c r="F20" s="9">
        <f t="shared" si="1"/>
        <v>27.520000000000003</v>
      </c>
      <c r="G20" s="9">
        <f t="shared" si="1"/>
        <v>28.780000000000005</v>
      </c>
      <c r="H20" s="9">
        <f t="shared" si="1"/>
        <v>20.48</v>
      </c>
      <c r="I20" s="9">
        <f t="shared" si="1"/>
        <v>30.82</v>
      </c>
      <c r="J20" s="9">
        <f t="shared" si="1"/>
        <v>30.76</v>
      </c>
      <c r="K20" s="9">
        <f t="shared" si="1"/>
        <v>92.15</v>
      </c>
      <c r="L20" s="9">
        <f t="shared" si="1"/>
        <v>87.39</v>
      </c>
      <c r="M20" s="9">
        <f t="shared" si="1"/>
        <v>89.59</v>
      </c>
      <c r="N20" s="9">
        <f t="shared" si="1"/>
        <v>619.5</v>
      </c>
      <c r="O20" s="9">
        <f t="shared" si="1"/>
        <v>690.1</v>
      </c>
      <c r="P20" s="9">
        <f t="shared" si="1"/>
        <v>699.1</v>
      </c>
    </row>
    <row r="21" spans="1:16" x14ac:dyDescent="0.25">
      <c r="A21" s="9" t="s">
        <v>74</v>
      </c>
      <c r="B21" s="1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24.75" x14ac:dyDescent="0.25">
      <c r="A22" s="11" t="s">
        <v>170</v>
      </c>
      <c r="B22" s="7" t="s">
        <v>82</v>
      </c>
      <c r="C22" s="8" t="s">
        <v>83</v>
      </c>
      <c r="D22" s="8" t="s">
        <v>83</v>
      </c>
      <c r="E22" s="8">
        <v>8.3000000000000007</v>
      </c>
      <c r="F22" s="8">
        <v>8.3000000000000007</v>
      </c>
      <c r="G22" s="8">
        <v>8.3000000000000007</v>
      </c>
      <c r="H22" s="8">
        <v>8.1</v>
      </c>
      <c r="I22" s="8">
        <v>8.1</v>
      </c>
      <c r="J22" s="8">
        <v>8.1</v>
      </c>
      <c r="K22" s="8">
        <v>48.4</v>
      </c>
      <c r="L22" s="8">
        <v>48.4</v>
      </c>
      <c r="M22" s="8">
        <v>48.4</v>
      </c>
      <c r="N22" s="8">
        <v>191</v>
      </c>
      <c r="O22" s="8">
        <v>191</v>
      </c>
      <c r="P22" s="8">
        <v>191</v>
      </c>
    </row>
    <row r="23" spans="1:16" x14ac:dyDescent="0.25">
      <c r="A23" s="8" t="s">
        <v>75</v>
      </c>
      <c r="B23" s="7">
        <v>200</v>
      </c>
      <c r="C23" s="8">
        <v>200</v>
      </c>
      <c r="D23" s="8">
        <v>200</v>
      </c>
      <c r="E23" s="8">
        <v>5.6</v>
      </c>
      <c r="F23" s="8">
        <v>5.6</v>
      </c>
      <c r="G23" s="8">
        <v>5.6</v>
      </c>
      <c r="H23" s="8">
        <v>4.5999999999999996</v>
      </c>
      <c r="I23" s="8">
        <v>4.5999999999999996</v>
      </c>
      <c r="J23" s="8">
        <v>4.5999999999999996</v>
      </c>
      <c r="K23" s="8">
        <v>9</v>
      </c>
      <c r="L23" s="8">
        <v>9</v>
      </c>
      <c r="M23" s="8">
        <v>9</v>
      </c>
      <c r="N23" s="8">
        <v>100</v>
      </c>
      <c r="O23" s="8">
        <v>100</v>
      </c>
      <c r="P23" s="8">
        <v>100</v>
      </c>
    </row>
    <row r="24" spans="1:16" x14ac:dyDescent="0.25">
      <c r="A24" s="8"/>
      <c r="B24" s="1" t="s">
        <v>0</v>
      </c>
      <c r="C24" s="8"/>
      <c r="D24" s="8"/>
      <c r="E24" s="9">
        <f>E22+E23</f>
        <v>13.9</v>
      </c>
      <c r="F24" s="9">
        <f t="shared" ref="F24:P24" si="2">F22+F23</f>
        <v>13.9</v>
      </c>
      <c r="G24" s="9">
        <f t="shared" si="2"/>
        <v>13.9</v>
      </c>
      <c r="H24" s="9">
        <f t="shared" si="2"/>
        <v>12.7</v>
      </c>
      <c r="I24" s="9">
        <f t="shared" si="2"/>
        <v>12.7</v>
      </c>
      <c r="J24" s="9">
        <f t="shared" si="2"/>
        <v>12.7</v>
      </c>
      <c r="K24" s="9">
        <f t="shared" si="2"/>
        <v>57.4</v>
      </c>
      <c r="L24" s="9">
        <f t="shared" si="2"/>
        <v>57.4</v>
      </c>
      <c r="M24" s="9">
        <f t="shared" si="2"/>
        <v>57.4</v>
      </c>
      <c r="N24" s="9">
        <f t="shared" si="2"/>
        <v>291</v>
      </c>
      <c r="O24" s="9">
        <f t="shared" si="2"/>
        <v>291</v>
      </c>
      <c r="P24" s="9">
        <f t="shared" si="2"/>
        <v>291</v>
      </c>
    </row>
    <row r="25" spans="1:16" x14ac:dyDescent="0.25">
      <c r="A25" s="7" t="s">
        <v>4</v>
      </c>
      <c r="B25" s="8"/>
      <c r="C25" s="8"/>
      <c r="D25" s="8"/>
      <c r="E25" s="9">
        <f>E10+E20+E24</f>
        <v>45.5</v>
      </c>
      <c r="F25" s="9">
        <f t="shared" ref="F25:P25" si="3">F10+F20+F24</f>
        <v>57.84</v>
      </c>
      <c r="G25" s="9">
        <f t="shared" si="3"/>
        <v>61.18</v>
      </c>
      <c r="H25" s="9">
        <f t="shared" si="3"/>
        <v>41.370000000000005</v>
      </c>
      <c r="I25" s="9">
        <f t="shared" si="3"/>
        <v>53.739999999999995</v>
      </c>
      <c r="J25" s="9">
        <f t="shared" si="3"/>
        <v>55.13000000000001</v>
      </c>
      <c r="K25" s="9">
        <f t="shared" si="3"/>
        <v>214.18</v>
      </c>
      <c r="L25" s="9">
        <f t="shared" si="3"/>
        <v>222.6</v>
      </c>
      <c r="M25" s="9">
        <f t="shared" si="3"/>
        <v>224.67000000000002</v>
      </c>
      <c r="N25" s="9">
        <f t="shared" si="3"/>
        <v>1331.9</v>
      </c>
      <c r="O25" s="9">
        <f t="shared" si="3"/>
        <v>1513</v>
      </c>
      <c r="P25" s="9">
        <f t="shared" si="3"/>
        <v>1567.5</v>
      </c>
    </row>
    <row r="29" spans="1:16" x14ac:dyDescent="0.25">
      <c r="K29" s="2"/>
    </row>
  </sheetData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0"/>
  <sheetViews>
    <sheetView workbookViewId="0">
      <selection activeCell="P27" sqref="A1:P27"/>
    </sheetView>
  </sheetViews>
  <sheetFormatPr defaultRowHeight="15" x14ac:dyDescent="0.25"/>
  <cols>
    <col min="1" max="1" width="21" customWidth="1"/>
    <col min="2" max="2" width="6" customWidth="1"/>
    <col min="3" max="3" width="6.5703125" customWidth="1"/>
    <col min="4" max="4" width="8" customWidth="1"/>
    <col min="5" max="5" width="7.85546875" customWidth="1"/>
    <col min="6" max="6" width="6.85546875" customWidth="1"/>
    <col min="7" max="7" width="8" customWidth="1"/>
    <col min="8" max="8" width="7.28515625" customWidth="1"/>
    <col min="9" max="9" width="6.7109375" customWidth="1"/>
    <col min="10" max="10" width="7.5703125" customWidth="1"/>
    <col min="11" max="11" width="7.42578125" customWidth="1"/>
    <col min="12" max="12" width="6.5703125" customWidth="1"/>
    <col min="13" max="14" width="7.5703125" customWidth="1"/>
    <col min="15" max="15" width="6.42578125" customWidth="1"/>
    <col min="16" max="17" width="7.5703125" customWidth="1"/>
  </cols>
  <sheetData>
    <row r="1" spans="1:16" x14ac:dyDescent="0.25">
      <c r="A1" s="3" t="s">
        <v>1</v>
      </c>
      <c r="B1" s="3" t="s">
        <v>17</v>
      </c>
      <c r="C1" s="4"/>
      <c r="D1" s="5"/>
      <c r="E1" s="47" t="s">
        <v>2</v>
      </c>
      <c r="F1" s="48"/>
      <c r="G1" s="49"/>
      <c r="H1" s="47" t="s">
        <v>9</v>
      </c>
      <c r="I1" s="48"/>
      <c r="J1" s="49"/>
      <c r="K1" s="47" t="s">
        <v>10</v>
      </c>
      <c r="L1" s="48"/>
      <c r="M1" s="49"/>
      <c r="N1" s="47" t="s">
        <v>11</v>
      </c>
      <c r="O1" s="48"/>
      <c r="P1" s="49"/>
    </row>
    <row r="2" spans="1:16" x14ac:dyDescent="0.25">
      <c r="A2" s="1" t="s">
        <v>51</v>
      </c>
      <c r="B2" s="6" t="s">
        <v>6</v>
      </c>
      <c r="C2" s="1" t="s">
        <v>7</v>
      </c>
      <c r="D2" s="1" t="s">
        <v>8</v>
      </c>
      <c r="E2" s="6" t="s">
        <v>6</v>
      </c>
      <c r="F2" s="1" t="s">
        <v>7</v>
      </c>
      <c r="G2" s="1" t="s">
        <v>8</v>
      </c>
      <c r="H2" s="1" t="s">
        <v>6</v>
      </c>
      <c r="I2" s="1" t="s">
        <v>7</v>
      </c>
      <c r="J2" s="1" t="s">
        <v>8</v>
      </c>
      <c r="K2" s="1" t="s">
        <v>6</v>
      </c>
      <c r="L2" s="1" t="s">
        <v>7</v>
      </c>
      <c r="M2" s="1" t="s">
        <v>8</v>
      </c>
      <c r="N2" s="1" t="s">
        <v>6</v>
      </c>
      <c r="O2" s="1" t="s">
        <v>7</v>
      </c>
      <c r="P2" s="1" t="s">
        <v>8</v>
      </c>
    </row>
    <row r="3" spans="1:16" x14ac:dyDescent="0.25">
      <c r="A3" s="1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5">
      <c r="A4" s="8" t="s">
        <v>91</v>
      </c>
      <c r="B4" s="8">
        <v>60</v>
      </c>
      <c r="C4" s="8">
        <v>60</v>
      </c>
      <c r="D4" s="8">
        <v>60</v>
      </c>
      <c r="E4" s="8">
        <v>1.68</v>
      </c>
      <c r="F4" s="8">
        <v>1.68</v>
      </c>
      <c r="G4" s="8">
        <v>1.68</v>
      </c>
      <c r="H4" s="8"/>
      <c r="I4" s="8"/>
      <c r="J4" s="8"/>
      <c r="K4" s="8">
        <v>0.78</v>
      </c>
      <c r="L4" s="8">
        <v>0.78</v>
      </c>
      <c r="M4" s="8">
        <v>0.78</v>
      </c>
      <c r="N4" s="8">
        <v>8.4</v>
      </c>
      <c r="O4" s="8">
        <v>8.4</v>
      </c>
      <c r="P4" s="8">
        <v>8.4</v>
      </c>
    </row>
    <row r="5" spans="1:16" x14ac:dyDescent="0.25">
      <c r="A5" s="8" t="s">
        <v>52</v>
      </c>
      <c r="B5" s="8">
        <v>80</v>
      </c>
      <c r="C5" s="8">
        <v>100</v>
      </c>
      <c r="D5" s="8">
        <v>100</v>
      </c>
      <c r="E5" s="8">
        <v>13.9</v>
      </c>
      <c r="F5" s="8">
        <v>19.3</v>
      </c>
      <c r="G5" s="8">
        <v>19.3</v>
      </c>
      <c r="H5" s="8">
        <v>12.9</v>
      </c>
      <c r="I5" s="8">
        <v>23.6</v>
      </c>
      <c r="J5" s="8">
        <v>23.6</v>
      </c>
      <c r="K5" s="8">
        <v>7.04</v>
      </c>
      <c r="L5" s="8">
        <v>8.8000000000000007</v>
      </c>
      <c r="M5" s="8">
        <v>8.8000000000000007</v>
      </c>
      <c r="N5" s="8">
        <v>253</v>
      </c>
      <c r="O5" s="8">
        <v>316</v>
      </c>
      <c r="P5" s="8">
        <v>316</v>
      </c>
    </row>
    <row r="6" spans="1:16" x14ac:dyDescent="0.25">
      <c r="A6" s="8" t="s">
        <v>53</v>
      </c>
      <c r="B6" s="8">
        <v>150</v>
      </c>
      <c r="C6" s="8">
        <v>150</v>
      </c>
      <c r="D6" s="8">
        <v>150</v>
      </c>
      <c r="E6" s="8">
        <v>4.0999999999999996</v>
      </c>
      <c r="F6" s="8">
        <v>4.0999999999999996</v>
      </c>
      <c r="G6" s="8">
        <v>4.0999999999999996</v>
      </c>
      <c r="H6" s="8">
        <v>4.7</v>
      </c>
      <c r="I6" s="8">
        <v>4.7</v>
      </c>
      <c r="J6" s="8">
        <v>4.7</v>
      </c>
      <c r="K6" s="8">
        <v>23.4</v>
      </c>
      <c r="L6" s="8">
        <v>23.4</v>
      </c>
      <c r="M6" s="8">
        <v>23.4</v>
      </c>
      <c r="N6" s="8">
        <v>152</v>
      </c>
      <c r="O6" s="8">
        <v>152</v>
      </c>
      <c r="P6" s="8">
        <v>152</v>
      </c>
    </row>
    <row r="7" spans="1:16" x14ac:dyDescent="0.25">
      <c r="A7" s="8" t="s">
        <v>27</v>
      </c>
      <c r="B7" s="8">
        <v>200</v>
      </c>
      <c r="C7" s="8">
        <v>200</v>
      </c>
      <c r="D7" s="8">
        <v>200</v>
      </c>
      <c r="E7" s="8">
        <v>3.6</v>
      </c>
      <c r="F7" s="8">
        <v>3.6</v>
      </c>
      <c r="G7" s="8">
        <v>3.6</v>
      </c>
      <c r="H7" s="8">
        <v>2.8</v>
      </c>
      <c r="I7" s="8">
        <v>2.8</v>
      </c>
      <c r="J7" s="8">
        <v>2.8</v>
      </c>
      <c r="K7" s="8">
        <v>23.4</v>
      </c>
      <c r="L7" s="8">
        <v>23.4</v>
      </c>
      <c r="M7" s="8">
        <v>23.4</v>
      </c>
      <c r="N7" s="8">
        <v>134</v>
      </c>
      <c r="O7" s="8">
        <v>134</v>
      </c>
      <c r="P7" s="8">
        <v>134</v>
      </c>
    </row>
    <row r="8" spans="1:16" x14ac:dyDescent="0.25">
      <c r="A8" s="8" t="s">
        <v>21</v>
      </c>
      <c r="B8" s="8">
        <v>25</v>
      </c>
      <c r="C8" s="8">
        <v>30</v>
      </c>
      <c r="D8" s="8">
        <v>40</v>
      </c>
      <c r="E8" s="8">
        <v>1.5</v>
      </c>
      <c r="F8" s="8">
        <v>1.8</v>
      </c>
      <c r="G8" s="8">
        <v>2.4</v>
      </c>
      <c r="H8" s="8">
        <v>0.44</v>
      </c>
      <c r="I8" s="8">
        <v>0.53</v>
      </c>
      <c r="J8" s="8">
        <v>0.7</v>
      </c>
      <c r="K8" s="8">
        <v>10.7</v>
      </c>
      <c r="L8" s="8">
        <v>12.8</v>
      </c>
      <c r="M8" s="8">
        <v>17.100000000000001</v>
      </c>
      <c r="N8" s="8">
        <v>53</v>
      </c>
      <c r="O8" s="8">
        <v>64</v>
      </c>
      <c r="P8" s="8">
        <v>85</v>
      </c>
    </row>
    <row r="9" spans="1:16" x14ac:dyDescent="0.25">
      <c r="A9" s="8" t="s">
        <v>16</v>
      </c>
      <c r="B9" s="8">
        <v>20</v>
      </c>
      <c r="C9" s="8">
        <v>30</v>
      </c>
      <c r="D9" s="8">
        <v>40</v>
      </c>
      <c r="E9" s="8">
        <v>1.28</v>
      </c>
      <c r="F9" s="8">
        <v>1.92</v>
      </c>
      <c r="G9" s="8">
        <v>2.56</v>
      </c>
      <c r="H9" s="8">
        <v>0.13</v>
      </c>
      <c r="I9" s="8">
        <v>0.2</v>
      </c>
      <c r="J9" s="8">
        <v>0.26</v>
      </c>
      <c r="K9" s="8">
        <v>12.3</v>
      </c>
      <c r="L9" s="8">
        <v>18.399999999999999</v>
      </c>
      <c r="M9" s="8">
        <v>24.6</v>
      </c>
      <c r="N9" s="8">
        <v>54</v>
      </c>
      <c r="O9" s="8">
        <v>81</v>
      </c>
      <c r="P9" s="8">
        <v>109</v>
      </c>
    </row>
    <row r="10" spans="1:16" x14ac:dyDescent="0.25">
      <c r="A10" s="8"/>
      <c r="B10" s="9" t="s">
        <v>0</v>
      </c>
      <c r="C10" s="9"/>
      <c r="D10" s="9"/>
      <c r="E10" s="9">
        <f t="shared" ref="E10:P10" si="0">E4+E5+E6+E7+E8+E9</f>
        <v>26.060000000000002</v>
      </c>
      <c r="F10" s="9">
        <f t="shared" si="0"/>
        <v>32.4</v>
      </c>
      <c r="G10" s="9">
        <f t="shared" si="0"/>
        <v>33.64</v>
      </c>
      <c r="H10" s="9">
        <f t="shared" si="0"/>
        <v>20.970000000000002</v>
      </c>
      <c r="I10" s="9">
        <f t="shared" si="0"/>
        <v>31.830000000000002</v>
      </c>
      <c r="J10" s="9">
        <f t="shared" si="0"/>
        <v>32.06</v>
      </c>
      <c r="K10" s="9">
        <f t="shared" si="0"/>
        <v>77.61999999999999</v>
      </c>
      <c r="L10" s="9">
        <f t="shared" si="0"/>
        <v>87.579999999999984</v>
      </c>
      <c r="M10" s="9">
        <f t="shared" si="0"/>
        <v>98.079999999999984</v>
      </c>
      <c r="N10" s="9">
        <f t="shared" si="0"/>
        <v>654.4</v>
      </c>
      <c r="O10" s="9">
        <f t="shared" si="0"/>
        <v>755.4</v>
      </c>
      <c r="P10" s="9">
        <f t="shared" si="0"/>
        <v>804.4</v>
      </c>
    </row>
    <row r="11" spans="1:16" x14ac:dyDescent="0.25">
      <c r="A11" s="9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8" t="s">
        <v>171</v>
      </c>
      <c r="B12" s="8">
        <v>50</v>
      </c>
      <c r="C12" s="8">
        <v>70</v>
      </c>
      <c r="D12" s="8">
        <v>70</v>
      </c>
      <c r="E12" s="8">
        <v>0.7</v>
      </c>
      <c r="F12" s="8">
        <v>0.98</v>
      </c>
      <c r="G12" s="8">
        <v>0.98</v>
      </c>
      <c r="H12" s="8">
        <v>4.05</v>
      </c>
      <c r="I12" s="8">
        <v>5.67</v>
      </c>
      <c r="J12" s="8">
        <v>5.67</v>
      </c>
      <c r="K12" s="8">
        <v>2.8</v>
      </c>
      <c r="L12" s="8">
        <v>3.92</v>
      </c>
      <c r="M12" s="8">
        <v>3.92</v>
      </c>
      <c r="N12" s="8">
        <v>0.5</v>
      </c>
      <c r="O12" s="8">
        <v>70.7</v>
      </c>
      <c r="P12" s="8">
        <v>70.7</v>
      </c>
    </row>
    <row r="13" spans="1:16" ht="30" customHeight="1" x14ac:dyDescent="0.25">
      <c r="A13" s="10" t="s">
        <v>54</v>
      </c>
      <c r="B13" s="8" t="s">
        <v>22</v>
      </c>
      <c r="C13" s="8" t="s">
        <v>22</v>
      </c>
      <c r="D13" s="8" t="s">
        <v>22</v>
      </c>
      <c r="E13" s="8">
        <v>2.2999999999999998</v>
      </c>
      <c r="F13" s="8">
        <v>2.2999999999999998</v>
      </c>
      <c r="G13" s="8">
        <v>2.2999999999999998</v>
      </c>
      <c r="H13" s="8">
        <v>6</v>
      </c>
      <c r="I13" s="8">
        <v>6</v>
      </c>
      <c r="J13" s="8">
        <v>6</v>
      </c>
      <c r="K13" s="8">
        <v>17</v>
      </c>
      <c r="L13" s="8">
        <v>17</v>
      </c>
      <c r="M13" s="8">
        <v>17</v>
      </c>
      <c r="N13" s="8">
        <v>100</v>
      </c>
      <c r="O13" s="8">
        <v>100</v>
      </c>
      <c r="P13" s="8">
        <v>100</v>
      </c>
    </row>
    <row r="14" spans="1:16" x14ac:dyDescent="0.25">
      <c r="A14" s="8" t="s">
        <v>55</v>
      </c>
      <c r="B14" s="8" t="s">
        <v>56</v>
      </c>
      <c r="C14" s="8" t="s">
        <v>56</v>
      </c>
      <c r="D14" s="8" t="s">
        <v>56</v>
      </c>
      <c r="E14" s="8">
        <v>15</v>
      </c>
      <c r="F14" s="8">
        <v>15</v>
      </c>
      <c r="G14" s="8">
        <v>15</v>
      </c>
      <c r="H14" s="8">
        <v>10.4</v>
      </c>
      <c r="I14" s="8">
        <v>10.4</v>
      </c>
      <c r="J14" s="8">
        <v>10.4</v>
      </c>
      <c r="K14" s="8">
        <v>2.1</v>
      </c>
      <c r="L14" s="8">
        <v>2.1</v>
      </c>
      <c r="M14" s="8">
        <v>2.1</v>
      </c>
      <c r="N14" s="8">
        <v>162</v>
      </c>
      <c r="O14" s="8">
        <v>162</v>
      </c>
      <c r="P14" s="8">
        <v>162</v>
      </c>
    </row>
    <row r="15" spans="1:16" x14ac:dyDescent="0.25">
      <c r="A15" s="8" t="s">
        <v>19</v>
      </c>
      <c r="B15" s="8">
        <v>150</v>
      </c>
      <c r="C15" s="8">
        <v>150</v>
      </c>
      <c r="D15" s="8">
        <v>200</v>
      </c>
      <c r="E15" s="8">
        <v>3.15</v>
      </c>
      <c r="F15" s="8">
        <v>3.15</v>
      </c>
      <c r="G15" s="8">
        <v>4.2</v>
      </c>
      <c r="H15" s="8">
        <v>5</v>
      </c>
      <c r="I15" s="8">
        <v>5</v>
      </c>
      <c r="J15" s="8">
        <v>6.6</v>
      </c>
      <c r="K15" s="8">
        <v>40.1</v>
      </c>
      <c r="L15" s="8">
        <v>40.1</v>
      </c>
      <c r="M15" s="8">
        <v>59</v>
      </c>
      <c r="N15" s="8">
        <v>138</v>
      </c>
      <c r="O15" s="8">
        <v>138</v>
      </c>
      <c r="P15" s="8">
        <v>184</v>
      </c>
    </row>
    <row r="16" spans="1:16" x14ac:dyDescent="0.25">
      <c r="A16" s="8" t="s">
        <v>47</v>
      </c>
      <c r="B16" s="8">
        <v>200</v>
      </c>
      <c r="C16" s="8">
        <v>200</v>
      </c>
      <c r="D16" s="8">
        <v>200</v>
      </c>
      <c r="E16" s="8">
        <v>0.2</v>
      </c>
      <c r="F16" s="8">
        <v>0.2</v>
      </c>
      <c r="G16" s="8">
        <v>0.2</v>
      </c>
      <c r="H16" s="8">
        <v>0.2</v>
      </c>
      <c r="I16" s="8">
        <v>0.2</v>
      </c>
      <c r="J16" s="8">
        <v>0.2</v>
      </c>
      <c r="K16" s="8">
        <v>21.8</v>
      </c>
      <c r="L16" s="8">
        <v>21.8</v>
      </c>
      <c r="M16" s="8">
        <v>21.8</v>
      </c>
      <c r="N16" s="8">
        <v>88</v>
      </c>
      <c r="O16" s="8">
        <v>88</v>
      </c>
      <c r="P16" s="8">
        <v>88</v>
      </c>
    </row>
    <row r="17" spans="1:16" x14ac:dyDescent="0.25">
      <c r="A17" s="8" t="s">
        <v>21</v>
      </c>
      <c r="B17" s="8">
        <v>20</v>
      </c>
      <c r="C17" s="8">
        <v>30</v>
      </c>
      <c r="D17" s="8">
        <v>40</v>
      </c>
      <c r="E17" s="8">
        <v>1.5</v>
      </c>
      <c r="F17" s="8">
        <v>2.25</v>
      </c>
      <c r="G17" s="8">
        <v>3</v>
      </c>
      <c r="H17" s="8">
        <v>0.44</v>
      </c>
      <c r="I17" s="8">
        <v>0.66</v>
      </c>
      <c r="J17" s="8">
        <v>0.88</v>
      </c>
      <c r="K17" s="8">
        <v>10.7</v>
      </c>
      <c r="L17" s="8">
        <v>16.100000000000001</v>
      </c>
      <c r="M17" s="8">
        <v>21.4</v>
      </c>
      <c r="N17" s="8">
        <v>53</v>
      </c>
      <c r="O17" s="8">
        <v>80</v>
      </c>
      <c r="P17" s="8">
        <v>107</v>
      </c>
    </row>
    <row r="18" spans="1:16" x14ac:dyDescent="0.25">
      <c r="A18" s="8" t="s">
        <v>16</v>
      </c>
      <c r="B18" s="8">
        <v>25</v>
      </c>
      <c r="C18" s="8">
        <v>30</v>
      </c>
      <c r="D18" s="8">
        <v>40</v>
      </c>
      <c r="E18" s="8">
        <v>1.28</v>
      </c>
      <c r="F18" s="8">
        <v>1.54</v>
      </c>
      <c r="G18" s="8">
        <v>2.0499999999999998</v>
      </c>
      <c r="H18" s="8">
        <v>0.13</v>
      </c>
      <c r="I18" s="8">
        <v>0.16</v>
      </c>
      <c r="J18" s="8">
        <v>0.21</v>
      </c>
      <c r="K18" s="8">
        <v>12.3</v>
      </c>
      <c r="L18" s="8">
        <v>14.7</v>
      </c>
      <c r="M18" s="8">
        <v>19.600000000000001</v>
      </c>
      <c r="N18" s="8">
        <v>54</v>
      </c>
      <c r="O18" s="8">
        <v>65</v>
      </c>
      <c r="P18" s="8">
        <v>87</v>
      </c>
    </row>
    <row r="19" spans="1:16" x14ac:dyDescent="0.25">
      <c r="A19" s="1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1" t="s">
        <v>0</v>
      </c>
      <c r="C20" s="8"/>
      <c r="D20" s="8"/>
      <c r="E20" s="9">
        <f t="shared" ref="E20:P20" si="1">E12+E13+E14+E15+E16+E17+E18+E19</f>
        <v>24.13</v>
      </c>
      <c r="F20" s="9">
        <f t="shared" si="1"/>
        <v>25.419999999999998</v>
      </c>
      <c r="G20" s="9">
        <f t="shared" si="1"/>
        <v>27.73</v>
      </c>
      <c r="H20" s="9">
        <f t="shared" si="1"/>
        <v>26.220000000000002</v>
      </c>
      <c r="I20" s="9">
        <f t="shared" si="1"/>
        <v>28.09</v>
      </c>
      <c r="J20" s="9">
        <f t="shared" si="1"/>
        <v>29.96</v>
      </c>
      <c r="K20" s="9">
        <f t="shared" si="1"/>
        <v>106.8</v>
      </c>
      <c r="L20" s="9">
        <f t="shared" si="1"/>
        <v>115.72000000000001</v>
      </c>
      <c r="M20" s="9">
        <f t="shared" si="1"/>
        <v>144.82</v>
      </c>
      <c r="N20" s="9">
        <f t="shared" si="1"/>
        <v>595.5</v>
      </c>
      <c r="O20" s="9">
        <f t="shared" si="1"/>
        <v>703.7</v>
      </c>
      <c r="P20" s="9">
        <f t="shared" si="1"/>
        <v>798.7</v>
      </c>
    </row>
    <row r="21" spans="1:16" x14ac:dyDescent="0.25">
      <c r="A21" s="9" t="s">
        <v>74</v>
      </c>
      <c r="B21" s="1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8" t="s">
        <v>81</v>
      </c>
      <c r="B22" s="7" t="s">
        <v>80</v>
      </c>
      <c r="C22" s="8" t="s">
        <v>80</v>
      </c>
      <c r="D22" s="8" t="s">
        <v>80</v>
      </c>
      <c r="E22" s="8">
        <v>2.2999999999999998</v>
      </c>
      <c r="F22" s="8">
        <v>2.2999999999999998</v>
      </c>
      <c r="G22" s="8">
        <v>2.2999999999999998</v>
      </c>
      <c r="H22" s="8">
        <v>3.5</v>
      </c>
      <c r="I22" s="8">
        <v>3.5</v>
      </c>
      <c r="J22" s="8">
        <v>3.5</v>
      </c>
      <c r="K22" s="8">
        <v>22.5</v>
      </c>
      <c r="L22" s="8">
        <v>22.5</v>
      </c>
      <c r="M22" s="8">
        <v>22.5</v>
      </c>
      <c r="N22" s="8">
        <v>125</v>
      </c>
      <c r="O22" s="8">
        <v>125</v>
      </c>
      <c r="P22" s="8">
        <v>125</v>
      </c>
    </row>
    <row r="23" spans="1:16" x14ac:dyDescent="0.25">
      <c r="A23" s="8" t="s">
        <v>20</v>
      </c>
      <c r="B23" s="7">
        <v>200</v>
      </c>
      <c r="C23" s="8">
        <v>200</v>
      </c>
      <c r="D23" s="8">
        <v>200</v>
      </c>
      <c r="E23" s="8">
        <v>0.8</v>
      </c>
      <c r="F23" s="8">
        <v>0.8</v>
      </c>
      <c r="G23" s="8">
        <v>0.8</v>
      </c>
      <c r="H23" s="8">
        <v>0</v>
      </c>
      <c r="I23" s="8">
        <v>0</v>
      </c>
      <c r="J23" s="8">
        <v>0</v>
      </c>
      <c r="K23" s="8">
        <v>22.6</v>
      </c>
      <c r="L23" s="8">
        <v>22.6</v>
      </c>
      <c r="M23" s="8">
        <v>22.6</v>
      </c>
      <c r="N23" s="8">
        <v>94</v>
      </c>
      <c r="O23" s="8">
        <v>94</v>
      </c>
      <c r="P23" s="8">
        <v>94</v>
      </c>
    </row>
    <row r="24" spans="1:16" x14ac:dyDescent="0.25">
      <c r="A24" s="8" t="s">
        <v>24</v>
      </c>
      <c r="B24" s="7" t="s">
        <v>78</v>
      </c>
      <c r="C24" s="8" t="s">
        <v>78</v>
      </c>
      <c r="D24" s="8" t="s">
        <v>78</v>
      </c>
      <c r="E24" s="8">
        <v>0.5</v>
      </c>
      <c r="F24" s="8">
        <v>0.5</v>
      </c>
      <c r="G24" s="8">
        <v>0.5</v>
      </c>
      <c r="H24" s="8">
        <v>0</v>
      </c>
      <c r="I24" s="8">
        <v>0</v>
      </c>
      <c r="J24" s="8">
        <v>0</v>
      </c>
      <c r="K24" s="8">
        <v>16</v>
      </c>
      <c r="L24" s="8">
        <v>16</v>
      </c>
      <c r="M24" s="8">
        <v>16</v>
      </c>
      <c r="N24" s="8">
        <v>63</v>
      </c>
      <c r="O24" s="8">
        <v>63</v>
      </c>
      <c r="P24" s="8">
        <v>63</v>
      </c>
    </row>
    <row r="25" spans="1:16" x14ac:dyDescent="0.25">
      <c r="A25" s="8"/>
      <c r="B25" s="1" t="s">
        <v>0</v>
      </c>
      <c r="C25" s="8"/>
      <c r="D25" s="8"/>
      <c r="E25" s="9">
        <f>E22+E23+E24</f>
        <v>3.5999999999999996</v>
      </c>
      <c r="F25" s="9">
        <f t="shared" ref="F25:P25" si="2">F22+F23+F24</f>
        <v>3.5999999999999996</v>
      </c>
      <c r="G25" s="9">
        <f t="shared" si="2"/>
        <v>3.5999999999999996</v>
      </c>
      <c r="H25" s="9">
        <f t="shared" si="2"/>
        <v>3.5</v>
      </c>
      <c r="I25" s="9">
        <f t="shared" si="2"/>
        <v>3.5</v>
      </c>
      <c r="J25" s="9">
        <f t="shared" si="2"/>
        <v>3.5</v>
      </c>
      <c r="K25" s="9">
        <f t="shared" si="2"/>
        <v>61.1</v>
      </c>
      <c r="L25" s="9">
        <f t="shared" si="2"/>
        <v>61.1</v>
      </c>
      <c r="M25" s="9">
        <f t="shared" si="2"/>
        <v>61.1</v>
      </c>
      <c r="N25" s="9">
        <f t="shared" si="2"/>
        <v>282</v>
      </c>
      <c r="O25" s="9">
        <f t="shared" si="2"/>
        <v>282</v>
      </c>
      <c r="P25" s="9">
        <f t="shared" si="2"/>
        <v>282</v>
      </c>
    </row>
    <row r="26" spans="1:16" x14ac:dyDescent="0.25">
      <c r="A26" s="7" t="s">
        <v>4</v>
      </c>
      <c r="B26" s="8"/>
      <c r="C26" s="8"/>
      <c r="D26" s="8"/>
      <c r="E26" s="9">
        <f>E10+E20+E25</f>
        <v>53.79</v>
      </c>
      <c r="F26" s="9">
        <f t="shared" ref="F26:P26" si="3">F10+F20+F25</f>
        <v>61.419999999999995</v>
      </c>
      <c r="G26" s="9">
        <f t="shared" si="3"/>
        <v>64.97</v>
      </c>
      <c r="H26" s="9">
        <f t="shared" si="3"/>
        <v>50.690000000000005</v>
      </c>
      <c r="I26" s="9">
        <f t="shared" si="3"/>
        <v>63.42</v>
      </c>
      <c r="J26" s="9">
        <f t="shared" si="3"/>
        <v>65.52000000000001</v>
      </c>
      <c r="K26" s="9">
        <f t="shared" si="3"/>
        <v>245.51999999999998</v>
      </c>
      <c r="L26" s="9">
        <f t="shared" si="3"/>
        <v>264.40000000000003</v>
      </c>
      <c r="M26" s="9">
        <f t="shared" si="3"/>
        <v>304</v>
      </c>
      <c r="N26" s="9">
        <f t="shared" si="3"/>
        <v>1531.9</v>
      </c>
      <c r="O26" s="9">
        <f t="shared" si="3"/>
        <v>1741.1</v>
      </c>
      <c r="P26" s="9">
        <f t="shared" si="3"/>
        <v>1885.1</v>
      </c>
    </row>
    <row r="30" spans="1:16" x14ac:dyDescent="0.25">
      <c r="K30" s="2"/>
    </row>
  </sheetData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0"/>
  <sheetViews>
    <sheetView workbookViewId="0">
      <selection activeCell="P27" sqref="A1:P27"/>
    </sheetView>
  </sheetViews>
  <sheetFormatPr defaultRowHeight="15" x14ac:dyDescent="0.25"/>
  <cols>
    <col min="1" max="1" width="21" customWidth="1"/>
    <col min="2" max="2" width="6" customWidth="1"/>
    <col min="3" max="3" width="6.5703125" customWidth="1"/>
    <col min="4" max="4" width="8" customWidth="1"/>
    <col min="5" max="5" width="7.85546875" customWidth="1"/>
    <col min="6" max="6" width="6.85546875" customWidth="1"/>
    <col min="7" max="7" width="8" customWidth="1"/>
    <col min="8" max="8" width="7.28515625" customWidth="1"/>
    <col min="9" max="9" width="6.7109375" customWidth="1"/>
    <col min="10" max="10" width="7.5703125" customWidth="1"/>
    <col min="11" max="11" width="7.42578125" customWidth="1"/>
    <col min="12" max="12" width="6.5703125" customWidth="1"/>
    <col min="13" max="14" width="7.5703125" customWidth="1"/>
    <col min="15" max="15" width="6.42578125" customWidth="1"/>
    <col min="16" max="17" width="7.5703125" customWidth="1"/>
  </cols>
  <sheetData>
    <row r="1" spans="1:16" x14ac:dyDescent="0.25">
      <c r="A1" s="3" t="s">
        <v>1</v>
      </c>
      <c r="B1" s="3" t="s">
        <v>17</v>
      </c>
      <c r="C1" s="4"/>
      <c r="D1" s="5"/>
      <c r="E1" s="47" t="s">
        <v>2</v>
      </c>
      <c r="F1" s="48"/>
      <c r="G1" s="49"/>
      <c r="H1" s="47" t="s">
        <v>9</v>
      </c>
      <c r="I1" s="48"/>
      <c r="J1" s="49"/>
      <c r="K1" s="47" t="s">
        <v>10</v>
      </c>
      <c r="L1" s="48"/>
      <c r="M1" s="49"/>
      <c r="N1" s="47" t="s">
        <v>11</v>
      </c>
      <c r="O1" s="48"/>
      <c r="P1" s="49"/>
    </row>
    <row r="2" spans="1:16" x14ac:dyDescent="0.25">
      <c r="A2" s="1" t="s">
        <v>57</v>
      </c>
      <c r="B2" s="6" t="s">
        <v>6</v>
      </c>
      <c r="C2" s="1" t="s">
        <v>7</v>
      </c>
      <c r="D2" s="1" t="s">
        <v>8</v>
      </c>
      <c r="E2" s="6" t="s">
        <v>6</v>
      </c>
      <c r="F2" s="1" t="s">
        <v>7</v>
      </c>
      <c r="G2" s="1" t="s">
        <v>8</v>
      </c>
      <c r="H2" s="1" t="s">
        <v>6</v>
      </c>
      <c r="I2" s="1" t="s">
        <v>7</v>
      </c>
      <c r="J2" s="1" t="s">
        <v>8</v>
      </c>
      <c r="K2" s="1" t="s">
        <v>6</v>
      </c>
      <c r="L2" s="1" t="s">
        <v>7</v>
      </c>
      <c r="M2" s="1" t="s">
        <v>8</v>
      </c>
      <c r="N2" s="1" t="s">
        <v>6</v>
      </c>
      <c r="O2" s="1" t="s">
        <v>7</v>
      </c>
      <c r="P2" s="1" t="s">
        <v>8</v>
      </c>
    </row>
    <row r="3" spans="1:16" x14ac:dyDescent="0.25">
      <c r="A3" s="1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5">
      <c r="A4" s="8" t="s">
        <v>58</v>
      </c>
      <c r="B4" s="8" t="s">
        <v>59</v>
      </c>
      <c r="C4" s="8" t="s">
        <v>59</v>
      </c>
      <c r="D4" s="8" t="s">
        <v>59</v>
      </c>
      <c r="E4" s="8">
        <v>7.6</v>
      </c>
      <c r="F4" s="8">
        <v>7.6</v>
      </c>
      <c r="G4" s="8">
        <v>7.6</v>
      </c>
      <c r="H4" s="8">
        <v>7.2</v>
      </c>
      <c r="I4" s="8">
        <v>7.2</v>
      </c>
      <c r="J4" s="8">
        <v>7.2</v>
      </c>
      <c r="K4" s="8">
        <v>46.6</v>
      </c>
      <c r="L4" s="8">
        <v>46.6</v>
      </c>
      <c r="M4" s="8">
        <v>46.6</v>
      </c>
      <c r="N4" s="8">
        <v>281</v>
      </c>
      <c r="O4" s="8">
        <v>281</v>
      </c>
      <c r="P4" s="8">
        <v>281</v>
      </c>
    </row>
    <row r="5" spans="1:16" x14ac:dyDescent="0.25">
      <c r="A5" s="8" t="s">
        <v>15</v>
      </c>
      <c r="B5" s="8" t="s">
        <v>155</v>
      </c>
      <c r="C5" s="8" t="s">
        <v>155</v>
      </c>
      <c r="D5" s="8" t="s">
        <v>155</v>
      </c>
      <c r="E5" s="8">
        <v>0.05</v>
      </c>
      <c r="F5" s="8">
        <v>0.05</v>
      </c>
      <c r="G5" s="8">
        <v>0.05</v>
      </c>
      <c r="H5" s="8">
        <v>0.01</v>
      </c>
      <c r="I5" s="8">
        <v>0.01</v>
      </c>
      <c r="J5" s="8">
        <v>0.01</v>
      </c>
      <c r="K5" s="8">
        <v>11.72</v>
      </c>
      <c r="L5" s="8">
        <v>11.72</v>
      </c>
      <c r="M5" s="8">
        <v>11.72</v>
      </c>
      <c r="N5" s="8">
        <v>184.75</v>
      </c>
      <c r="O5" s="8">
        <v>184.75</v>
      </c>
      <c r="P5" s="8">
        <v>184.75</v>
      </c>
    </row>
    <row r="6" spans="1:16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8"/>
      <c r="B10" s="9" t="s">
        <v>0</v>
      </c>
      <c r="C10" s="9"/>
      <c r="D10" s="9"/>
      <c r="E10" s="9">
        <f t="shared" ref="E10:P10" si="0">E4+E5+E6+E7+E8+E9</f>
        <v>7.6499999999999995</v>
      </c>
      <c r="F10" s="9">
        <f t="shared" si="0"/>
        <v>7.6499999999999995</v>
      </c>
      <c r="G10" s="9">
        <f t="shared" si="0"/>
        <v>7.6499999999999995</v>
      </c>
      <c r="H10" s="9">
        <f t="shared" si="0"/>
        <v>7.21</v>
      </c>
      <c r="I10" s="9">
        <f t="shared" si="0"/>
        <v>7.21</v>
      </c>
      <c r="J10" s="9">
        <f t="shared" si="0"/>
        <v>7.21</v>
      </c>
      <c r="K10" s="9">
        <f t="shared" si="0"/>
        <v>58.32</v>
      </c>
      <c r="L10" s="9">
        <f t="shared" si="0"/>
        <v>58.32</v>
      </c>
      <c r="M10" s="9">
        <f t="shared" si="0"/>
        <v>58.32</v>
      </c>
      <c r="N10" s="9">
        <f t="shared" si="0"/>
        <v>465.75</v>
      </c>
      <c r="O10" s="9">
        <f t="shared" si="0"/>
        <v>465.75</v>
      </c>
      <c r="P10" s="9">
        <f t="shared" si="0"/>
        <v>465.75</v>
      </c>
    </row>
    <row r="11" spans="1:16" x14ac:dyDescent="0.25">
      <c r="A11" s="9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x14ac:dyDescent="0.25">
      <c r="A12" s="11" t="s">
        <v>60</v>
      </c>
      <c r="B12" s="8">
        <v>50</v>
      </c>
      <c r="C12" s="8">
        <v>70</v>
      </c>
      <c r="D12" s="8">
        <v>70</v>
      </c>
      <c r="E12" s="8">
        <v>1</v>
      </c>
      <c r="F12" s="8">
        <v>1.4</v>
      </c>
      <c r="G12" s="8">
        <v>1.4</v>
      </c>
      <c r="H12" s="8">
        <v>2.6</v>
      </c>
      <c r="I12" s="8">
        <v>3.6</v>
      </c>
      <c r="J12" s="8">
        <v>3.6</v>
      </c>
      <c r="K12" s="8">
        <v>5.0999999999999996</v>
      </c>
      <c r="L12" s="8">
        <v>7.1</v>
      </c>
      <c r="M12" s="8">
        <v>7.1</v>
      </c>
      <c r="N12" s="8">
        <v>47</v>
      </c>
      <c r="O12" s="8">
        <v>66</v>
      </c>
      <c r="P12" s="8">
        <v>66</v>
      </c>
    </row>
    <row r="13" spans="1:16" ht="30" customHeight="1" x14ac:dyDescent="0.25">
      <c r="A13" s="10" t="s">
        <v>61</v>
      </c>
      <c r="B13" s="8">
        <v>250</v>
      </c>
      <c r="C13" s="8">
        <v>300</v>
      </c>
      <c r="D13" s="8">
        <v>350</v>
      </c>
      <c r="E13" s="8">
        <v>2.75</v>
      </c>
      <c r="F13" s="8">
        <v>3.3</v>
      </c>
      <c r="G13" s="8">
        <v>3.85</v>
      </c>
      <c r="H13" s="8">
        <v>4.25</v>
      </c>
      <c r="I13" s="8">
        <v>5.0999999999999996</v>
      </c>
      <c r="J13" s="8">
        <v>5.95</v>
      </c>
      <c r="K13" s="8">
        <v>19.3</v>
      </c>
      <c r="L13" s="8">
        <v>23.1</v>
      </c>
      <c r="M13" s="8">
        <v>27</v>
      </c>
      <c r="N13" s="8">
        <v>125</v>
      </c>
      <c r="O13" s="8">
        <v>150</v>
      </c>
      <c r="P13" s="8">
        <v>175</v>
      </c>
    </row>
    <row r="14" spans="1:16" x14ac:dyDescent="0.25">
      <c r="A14" s="8" t="s">
        <v>172</v>
      </c>
      <c r="B14" s="8" t="s">
        <v>173</v>
      </c>
      <c r="C14" s="8" t="s">
        <v>173</v>
      </c>
      <c r="D14" s="8" t="s">
        <v>173</v>
      </c>
      <c r="E14" s="8">
        <v>8.6</v>
      </c>
      <c r="F14" s="8">
        <v>8.6</v>
      </c>
      <c r="G14" s="8">
        <v>8.6</v>
      </c>
      <c r="H14" s="8">
        <v>18.5</v>
      </c>
      <c r="I14" s="8">
        <v>18.5</v>
      </c>
      <c r="J14" s="8">
        <v>18.5</v>
      </c>
      <c r="K14" s="8">
        <v>14.8</v>
      </c>
      <c r="L14" s="8">
        <v>14.8</v>
      </c>
      <c r="M14" s="8">
        <v>14.8</v>
      </c>
      <c r="N14" s="8">
        <v>260</v>
      </c>
      <c r="O14" s="8">
        <v>260</v>
      </c>
      <c r="P14" s="8">
        <v>260</v>
      </c>
    </row>
    <row r="15" spans="1:16" x14ac:dyDescent="0.25">
      <c r="A15" s="8" t="s">
        <v>20</v>
      </c>
      <c r="B15" s="8">
        <v>200</v>
      </c>
      <c r="C15" s="8">
        <v>200</v>
      </c>
      <c r="D15" s="8">
        <v>200</v>
      </c>
      <c r="E15" s="8">
        <v>1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25.2</v>
      </c>
      <c r="L15" s="8">
        <v>25.2</v>
      </c>
      <c r="M15" s="8">
        <v>25.2</v>
      </c>
      <c r="N15" s="8">
        <v>110</v>
      </c>
      <c r="O15" s="8">
        <v>110</v>
      </c>
      <c r="P15" s="8">
        <v>110</v>
      </c>
    </row>
    <row r="16" spans="1:16" x14ac:dyDescent="0.25">
      <c r="A16" s="8" t="s">
        <v>21</v>
      </c>
      <c r="B16" s="8">
        <v>25</v>
      </c>
      <c r="C16" s="8">
        <v>60</v>
      </c>
      <c r="D16" s="8">
        <v>60</v>
      </c>
      <c r="E16" s="8">
        <v>1.88</v>
      </c>
      <c r="F16" s="8">
        <v>4.5199999999999996</v>
      </c>
      <c r="G16" s="8">
        <v>4.5199999999999996</v>
      </c>
      <c r="H16" s="8">
        <v>0.55000000000000004</v>
      </c>
      <c r="I16" s="8">
        <v>1.32</v>
      </c>
      <c r="J16" s="8">
        <v>1.32</v>
      </c>
      <c r="K16" s="8">
        <v>13.4</v>
      </c>
      <c r="L16" s="8">
        <v>32.200000000000003</v>
      </c>
      <c r="M16" s="8">
        <v>32.200000000000003</v>
      </c>
      <c r="N16" s="8">
        <v>67</v>
      </c>
      <c r="O16" s="8">
        <v>160</v>
      </c>
      <c r="P16" s="8">
        <v>160</v>
      </c>
    </row>
    <row r="17" spans="1:16" x14ac:dyDescent="0.25">
      <c r="A17" s="8" t="s">
        <v>16</v>
      </c>
      <c r="B17" s="8">
        <v>45</v>
      </c>
      <c r="C17" s="8">
        <v>60</v>
      </c>
      <c r="D17" s="8">
        <v>80</v>
      </c>
      <c r="E17" s="8">
        <v>1.8</v>
      </c>
      <c r="F17" s="8">
        <v>2.4</v>
      </c>
      <c r="G17" s="8">
        <v>3.2</v>
      </c>
      <c r="H17" s="8">
        <v>1</v>
      </c>
      <c r="I17" s="8">
        <v>1.33</v>
      </c>
      <c r="J17" s="8">
        <v>1.78</v>
      </c>
      <c r="K17" s="8">
        <v>19.899999999999999</v>
      </c>
      <c r="L17" s="8">
        <v>26.5</v>
      </c>
      <c r="M17" s="8">
        <v>35.4</v>
      </c>
      <c r="N17" s="8">
        <v>103</v>
      </c>
      <c r="O17" s="8">
        <v>137</v>
      </c>
      <c r="P17" s="8">
        <v>183</v>
      </c>
    </row>
    <row r="18" spans="1:1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1" t="s">
        <v>0</v>
      </c>
      <c r="C20" s="8"/>
      <c r="D20" s="8"/>
      <c r="E20" s="9">
        <f t="shared" ref="E20:P20" si="1">E12+E13+E14+E15+E16+E17+E18+E19</f>
        <v>17.03</v>
      </c>
      <c r="F20" s="9">
        <f t="shared" si="1"/>
        <v>21.22</v>
      </c>
      <c r="G20" s="9">
        <f t="shared" si="1"/>
        <v>22.569999999999997</v>
      </c>
      <c r="H20" s="9">
        <f t="shared" si="1"/>
        <v>26.900000000000002</v>
      </c>
      <c r="I20" s="9">
        <f t="shared" si="1"/>
        <v>29.85</v>
      </c>
      <c r="J20" s="9">
        <f t="shared" si="1"/>
        <v>31.150000000000002</v>
      </c>
      <c r="K20" s="9">
        <f t="shared" si="1"/>
        <v>97.700000000000017</v>
      </c>
      <c r="L20" s="9">
        <f t="shared" si="1"/>
        <v>128.9</v>
      </c>
      <c r="M20" s="9">
        <f t="shared" si="1"/>
        <v>141.70000000000002</v>
      </c>
      <c r="N20" s="9">
        <f t="shared" si="1"/>
        <v>712</v>
      </c>
      <c r="O20" s="9">
        <f t="shared" si="1"/>
        <v>883</v>
      </c>
      <c r="P20" s="9">
        <f t="shared" si="1"/>
        <v>954</v>
      </c>
    </row>
    <row r="21" spans="1:16" x14ac:dyDescent="0.25">
      <c r="A21" s="9" t="s">
        <v>74</v>
      </c>
      <c r="B21" s="7"/>
      <c r="C21" s="7"/>
      <c r="D21" s="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8" t="s">
        <v>79</v>
      </c>
      <c r="B22" s="7" t="s">
        <v>80</v>
      </c>
      <c r="C22" s="7" t="s">
        <v>80</v>
      </c>
      <c r="D22" s="7" t="s">
        <v>80</v>
      </c>
      <c r="E22" s="8">
        <v>0.3</v>
      </c>
      <c r="F22" s="8">
        <v>0.3</v>
      </c>
      <c r="G22" s="8">
        <v>0.3</v>
      </c>
      <c r="H22" s="8">
        <v>0.08</v>
      </c>
      <c r="I22" s="8">
        <v>0.08</v>
      </c>
      <c r="J22" s="8">
        <v>0.08</v>
      </c>
      <c r="K22" s="8">
        <v>37</v>
      </c>
      <c r="L22" s="8">
        <v>37</v>
      </c>
      <c r="M22" s="8">
        <v>37</v>
      </c>
      <c r="N22" s="8">
        <v>170</v>
      </c>
      <c r="O22" s="8">
        <v>170</v>
      </c>
      <c r="P22" s="8">
        <v>170</v>
      </c>
    </row>
    <row r="23" spans="1:16" x14ac:dyDescent="0.25">
      <c r="A23" s="11" t="s">
        <v>161</v>
      </c>
      <c r="B23" s="7" t="s">
        <v>23</v>
      </c>
      <c r="C23" s="7" t="s">
        <v>23</v>
      </c>
      <c r="D23" s="7" t="s">
        <v>23</v>
      </c>
      <c r="E23" s="8">
        <v>5.0999999999999996</v>
      </c>
      <c r="F23" s="8">
        <v>5.0999999999999996</v>
      </c>
      <c r="G23" s="8">
        <v>5.0999999999999996</v>
      </c>
      <c r="H23" s="8">
        <v>3.8</v>
      </c>
      <c r="I23" s="8">
        <v>3.8</v>
      </c>
      <c r="J23" s="8">
        <v>3.8</v>
      </c>
      <c r="K23" s="8">
        <v>8.3000000000000007</v>
      </c>
      <c r="L23" s="8">
        <v>8.3000000000000007</v>
      </c>
      <c r="M23" s="8">
        <v>8.3000000000000007</v>
      </c>
      <c r="N23" s="8">
        <v>92</v>
      </c>
      <c r="O23" s="8">
        <v>92</v>
      </c>
      <c r="P23" s="8">
        <v>92</v>
      </c>
    </row>
    <row r="24" spans="1:16" x14ac:dyDescent="0.25">
      <c r="A24" s="8" t="s">
        <v>24</v>
      </c>
      <c r="B24" s="7" t="s">
        <v>78</v>
      </c>
      <c r="C24" s="8" t="s">
        <v>78</v>
      </c>
      <c r="D24" s="8" t="s">
        <v>78</v>
      </c>
      <c r="E24" s="8">
        <v>0.5</v>
      </c>
      <c r="F24" s="8">
        <v>0.5</v>
      </c>
      <c r="G24" s="8">
        <v>0.5</v>
      </c>
      <c r="H24" s="8">
        <v>0</v>
      </c>
      <c r="I24" s="8">
        <v>0</v>
      </c>
      <c r="J24" s="8">
        <v>0</v>
      </c>
      <c r="K24" s="8">
        <v>16</v>
      </c>
      <c r="L24" s="8">
        <v>16</v>
      </c>
      <c r="M24" s="8">
        <v>16</v>
      </c>
      <c r="N24" s="8">
        <v>63</v>
      </c>
      <c r="O24" s="8">
        <v>63</v>
      </c>
      <c r="P24" s="8">
        <v>63</v>
      </c>
    </row>
    <row r="25" spans="1:16" x14ac:dyDescent="0.25">
      <c r="A25" s="8"/>
      <c r="B25" s="1" t="s">
        <v>0</v>
      </c>
      <c r="C25" s="8"/>
      <c r="D25" s="8"/>
      <c r="E25" s="9">
        <f>E22+E23+E24</f>
        <v>5.8999999999999995</v>
      </c>
      <c r="F25" s="9">
        <f t="shared" ref="F25:P25" si="2">F22+F23+F24</f>
        <v>5.8999999999999995</v>
      </c>
      <c r="G25" s="9">
        <f t="shared" si="2"/>
        <v>5.8999999999999995</v>
      </c>
      <c r="H25" s="9">
        <f t="shared" si="2"/>
        <v>3.88</v>
      </c>
      <c r="I25" s="9">
        <f t="shared" si="2"/>
        <v>3.88</v>
      </c>
      <c r="J25" s="9">
        <f t="shared" si="2"/>
        <v>3.88</v>
      </c>
      <c r="K25" s="9">
        <f t="shared" si="2"/>
        <v>61.3</v>
      </c>
      <c r="L25" s="9">
        <f t="shared" si="2"/>
        <v>61.3</v>
      </c>
      <c r="M25" s="9">
        <f t="shared" si="2"/>
        <v>61.3</v>
      </c>
      <c r="N25" s="9">
        <f t="shared" si="2"/>
        <v>325</v>
      </c>
      <c r="O25" s="9">
        <f t="shared" si="2"/>
        <v>325</v>
      </c>
      <c r="P25" s="9">
        <f t="shared" si="2"/>
        <v>325</v>
      </c>
    </row>
    <row r="26" spans="1:16" x14ac:dyDescent="0.25">
      <c r="A26" s="7" t="s">
        <v>4</v>
      </c>
      <c r="B26" s="8"/>
      <c r="C26" s="8"/>
      <c r="D26" s="8"/>
      <c r="E26" s="9">
        <f>E10+E20+E25</f>
        <v>30.58</v>
      </c>
      <c r="F26" s="9">
        <f t="shared" ref="F26:P26" si="3">F10+F20+F25</f>
        <v>34.769999999999996</v>
      </c>
      <c r="G26" s="9">
        <f t="shared" si="3"/>
        <v>36.119999999999997</v>
      </c>
      <c r="H26" s="9">
        <f t="shared" si="3"/>
        <v>37.99</v>
      </c>
      <c r="I26" s="9">
        <f t="shared" si="3"/>
        <v>40.940000000000005</v>
      </c>
      <c r="J26" s="9">
        <f t="shared" si="3"/>
        <v>42.24</v>
      </c>
      <c r="K26" s="9">
        <f t="shared" si="3"/>
        <v>217.32</v>
      </c>
      <c r="L26" s="9">
        <f t="shared" si="3"/>
        <v>248.51999999999998</v>
      </c>
      <c r="M26" s="9">
        <f t="shared" si="3"/>
        <v>261.32</v>
      </c>
      <c r="N26" s="9">
        <f t="shared" si="3"/>
        <v>1502.75</v>
      </c>
      <c r="O26" s="9">
        <f t="shared" si="3"/>
        <v>1673.75</v>
      </c>
      <c r="P26" s="9">
        <f t="shared" si="3"/>
        <v>1744.75</v>
      </c>
    </row>
    <row r="30" spans="1:16" x14ac:dyDescent="0.25">
      <c r="K30" s="2"/>
    </row>
  </sheetData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ТИТУЛЬНЫЙ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6-10</vt:lpstr>
      <vt:lpstr>11-13</vt:lpstr>
      <vt:lpstr>14-17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2022-01-20T07:45:43Z</dcterms:modified>
</cp:coreProperties>
</file>